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1.xml" ContentType="application/vnd.ms-excel.contro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2.xml" ContentType="application/vnd.ms-excel.controlproperties+xml"/>
  <Override PartName="/xl/ctrlProps/ctrlProp5.xml" ContentType="application/vnd.ms-excel.controlproperties+xml"/>
  <Override PartName="/xl/ctrlProps/ctrlProp3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1215" windowWidth="19200" windowHeight="12750"/>
  </bookViews>
  <sheets>
    <sheet name="EH&amp;S 1001E" sheetId="2" r:id="rId1"/>
  </sheets>
  <definedNames>
    <definedName name="_xlnm.Print_Area" localSheetId="0">'EH&amp;S 1001E'!$A$1:$T$59</definedName>
  </definedNames>
  <calcPr calcId="145621"/>
</workbook>
</file>

<file path=xl/calcChain.xml><?xml version="1.0" encoding="utf-8"?>
<calcChain xmlns="http://schemas.openxmlformats.org/spreadsheetml/2006/main">
  <c r="B78" i="2" l="1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79" i="2" s="1"/>
  <c r="M41" i="2" s="1"/>
  <c r="B61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M40" i="2" s="1"/>
</calcChain>
</file>

<file path=xl/sharedStrings.xml><?xml version="1.0" encoding="utf-8"?>
<sst xmlns="http://schemas.openxmlformats.org/spreadsheetml/2006/main" count="151" uniqueCount="127">
  <si>
    <t>Other</t>
  </si>
  <si>
    <t>Company:</t>
  </si>
  <si>
    <t>Exact Location:</t>
  </si>
  <si>
    <t>Date of Incident:</t>
  </si>
  <si>
    <t>Time of Incident:</t>
  </si>
  <si>
    <t>Incident Reported To:</t>
  </si>
  <si>
    <t>Title:</t>
  </si>
  <si>
    <t>Phone:</t>
  </si>
  <si>
    <t xml:space="preserve">     Person Involved</t>
  </si>
  <si>
    <t>Name:</t>
  </si>
  <si>
    <t>Address:</t>
  </si>
  <si>
    <t>Employer:</t>
  </si>
  <si>
    <t>Supervisor:</t>
  </si>
  <si>
    <t>Date:</t>
  </si>
  <si>
    <t>Time:</t>
  </si>
  <si>
    <t>Agency</t>
  </si>
  <si>
    <t>Phone Number</t>
  </si>
  <si>
    <t>Case Number</t>
  </si>
  <si>
    <t>Reported To</t>
  </si>
  <si>
    <t>Reported By</t>
  </si>
  <si>
    <t>Date</t>
  </si>
  <si>
    <t>Time</t>
  </si>
  <si>
    <t>Comments</t>
  </si>
  <si>
    <t xml:space="preserve">     Location</t>
  </si>
  <si>
    <t xml:space="preserve">     Release Type</t>
  </si>
  <si>
    <t>Field/Facility:</t>
  </si>
  <si>
    <t>Latitude/Longitude:</t>
  </si>
  <si>
    <t>Orphan Sheen</t>
  </si>
  <si>
    <t>Environmental Release (any cause)</t>
  </si>
  <si>
    <t>Initial Environmental Release Report</t>
  </si>
  <si>
    <t>24 Hour Clock</t>
  </si>
  <si>
    <t>Previous Shift Ended -</t>
  </si>
  <si>
    <t>Current Shift Started -</t>
  </si>
  <si>
    <t>What was involved person doing just prior to incident?:</t>
  </si>
  <si>
    <t xml:space="preserve">     Incident Information</t>
  </si>
  <si>
    <r>
      <t>Full Descriptioin of Incident:</t>
    </r>
    <r>
      <rPr>
        <sz val="7"/>
        <rFont val="Arial"/>
        <family val="2"/>
      </rPr>
      <t xml:space="preserve"> Describe in detail how incident occurred.  Include what object or substance caused the incident; what equipment or tools where being utilized; description of any unsafe acts or conditions.  Use additional sheets as necessary.</t>
    </r>
  </si>
  <si>
    <t>Prepared By:</t>
  </si>
  <si>
    <t xml:space="preserve">Wind From: </t>
  </si>
  <si>
    <t>Wind Speed:</t>
  </si>
  <si>
    <t>Temperature:</t>
  </si>
  <si>
    <t>Current To:</t>
  </si>
  <si>
    <t>Current Speed:</t>
  </si>
  <si>
    <t>Wave Height:</t>
  </si>
  <si>
    <t>Swell Height:</t>
  </si>
  <si>
    <t>Weather/Sky:</t>
  </si>
  <si>
    <t>Water Temp:</t>
  </si>
  <si>
    <t xml:space="preserve">    Weather &amp; Sea</t>
  </si>
  <si>
    <t>Liquid Release</t>
  </si>
  <si>
    <t>Gas / Vapor Release</t>
  </si>
  <si>
    <t>Release to Land</t>
  </si>
  <si>
    <t>Release to Water</t>
  </si>
  <si>
    <t>Release to Air</t>
  </si>
  <si>
    <r>
      <t xml:space="preserve">Slightly Colored </t>
    </r>
    <r>
      <rPr>
        <sz val="6"/>
        <rFont val="Arial"/>
        <family val="2"/>
      </rPr>
      <t>(light rainbow)</t>
    </r>
  </si>
  <si>
    <r>
      <t xml:space="preserve">Silvery           </t>
    </r>
    <r>
      <rPr>
        <sz val="6"/>
        <rFont val="Arial"/>
        <family val="2"/>
      </rPr>
      <t xml:space="preserve"> (sheen)</t>
    </r>
  </si>
  <si>
    <r>
      <t>Brightly Colored</t>
    </r>
    <r>
      <rPr>
        <sz val="6"/>
        <rFont val="Arial"/>
        <family val="2"/>
      </rPr>
      <t xml:space="preserve">  (rainbow)</t>
    </r>
  </si>
  <si>
    <r>
      <t xml:space="preserve">Dull                 </t>
    </r>
    <r>
      <rPr>
        <sz val="6"/>
        <rFont val="Arial"/>
        <family val="2"/>
      </rPr>
      <t>(heavy rainbow)</t>
    </r>
  </si>
  <si>
    <r>
      <t>Dark</t>
    </r>
    <r>
      <rPr>
        <sz val="7"/>
        <rFont val="Arial"/>
        <family val="2"/>
      </rPr>
      <t xml:space="preserve">            </t>
    </r>
    <r>
      <rPr>
        <sz val="6"/>
        <rFont val="Arial"/>
        <family val="2"/>
      </rPr>
      <t>(showing brown)</t>
    </r>
  </si>
  <si>
    <r>
      <t>1</t>
    </r>
    <r>
      <rPr>
        <b/>
        <sz val="9"/>
        <rFont val="Arial"/>
        <family val="2"/>
      </rPr>
      <t>/</t>
    </r>
    <r>
      <rPr>
        <b/>
        <vertAlign val="subscript"/>
        <sz val="9"/>
        <rFont val="Arial"/>
        <family val="2"/>
      </rPr>
      <t>16</t>
    </r>
    <r>
      <rPr>
        <b/>
        <sz val="9"/>
        <rFont val="Arial"/>
        <family val="2"/>
      </rPr>
      <t>"</t>
    </r>
  </si>
  <si>
    <t>1"</t>
  </si>
  <si>
    <t>Release to Water Description</t>
  </si>
  <si>
    <t>Release to Land      Thickness</t>
  </si>
  <si>
    <t>Shape of Release</t>
  </si>
  <si>
    <t>Circle</t>
  </si>
  <si>
    <t>Length</t>
  </si>
  <si>
    <t>Width</t>
  </si>
  <si>
    <r>
      <t>Size of Release</t>
    </r>
    <r>
      <rPr>
        <sz val="6"/>
        <rFont val="Arial"/>
        <family val="2"/>
      </rPr>
      <t xml:space="preserve">                        (feet)</t>
    </r>
  </si>
  <si>
    <r>
      <t xml:space="preserve">Immediate Corrective Action(s) Taken: </t>
    </r>
    <r>
      <rPr>
        <sz val="7"/>
        <rFont val="Arial"/>
        <family val="2"/>
      </rPr>
      <t xml:space="preserve"> Describe in detail what was performed to stop the incident from continuing, getting worse and/or to make the area safe.  What equipment, personnel and/or chemical was used to control, contain and clean-up the release.  Use additional sheets as necessary.</t>
    </r>
  </si>
  <si>
    <r>
      <t xml:space="preserve">Prevention: </t>
    </r>
    <r>
      <rPr>
        <sz val="7"/>
        <rFont val="Arial"/>
        <family val="2"/>
      </rPr>
      <t xml:space="preserve"> How would Involved Person or Facility Supervisor prevent a similar release from occuring in the future?  Use additional sheets as necessary.</t>
    </r>
  </si>
  <si>
    <r>
      <t xml:space="preserve">     Witnesses </t>
    </r>
    <r>
      <rPr>
        <b/>
        <sz val="7"/>
        <color indexed="9"/>
        <rFont val="Arial"/>
        <family val="2"/>
      </rPr>
      <t>(complete Witness Statement for each witness)</t>
    </r>
  </si>
  <si>
    <t>Gallons</t>
  </si>
  <si>
    <t>MCF</t>
  </si>
  <si>
    <t>Initial Estimated Hydrocarbon Release Volume</t>
  </si>
  <si>
    <r>
      <t>Diameter</t>
    </r>
    <r>
      <rPr>
        <sz val="6"/>
        <rFont val="Arial"/>
        <family val="2"/>
      </rPr>
      <t xml:space="preserve"> (circle)</t>
    </r>
  </si>
  <si>
    <r>
      <t xml:space="preserve">% Area Covered with Oil </t>
    </r>
    <r>
      <rPr>
        <sz val="7"/>
        <rFont val="Arial"/>
        <family val="2"/>
      </rPr>
      <t xml:space="preserve">or </t>
    </r>
    <r>
      <rPr>
        <b/>
        <sz val="7"/>
        <rFont val="Arial"/>
        <family val="2"/>
      </rPr>
      <t xml:space="preserve">% Oil in Release </t>
    </r>
    <r>
      <rPr>
        <sz val="6"/>
        <rFont val="Arial"/>
        <family val="2"/>
      </rPr>
      <t>(enter as a decimal value; 100% = 1.00)</t>
    </r>
  </si>
  <si>
    <t xml:space="preserve">     Notifications</t>
  </si>
  <si>
    <t>Initial Estimated Produced Water Release Volume</t>
  </si>
  <si>
    <t>Initial Estimated "Other" Release Volume</t>
  </si>
  <si>
    <t>IF Water, Light Sheen, Square</t>
  </si>
  <si>
    <t>IF Water, Silvery Sheen, Square</t>
  </si>
  <si>
    <t>IF Water, Light Rainbow Sheen, Square</t>
  </si>
  <si>
    <t>IF Water, Rainbow Sheen, Square</t>
  </si>
  <si>
    <t>IF Water, Heavy Rainbow, Square</t>
  </si>
  <si>
    <t>IF Water, Showing Brown, Square</t>
  </si>
  <si>
    <t>IF Water, Light Sheen, Oval</t>
  </si>
  <si>
    <t>IF Water, Silvery Sheen, Oval</t>
  </si>
  <si>
    <t>IF Water, Light Rainbow Sheen, Oval</t>
  </si>
  <si>
    <t>IF Water, Rainbow Sheen, Oval</t>
  </si>
  <si>
    <t>IF Water, Heavy Rainbow, Oval</t>
  </si>
  <si>
    <t>IF Water, Showing Brown, Oval</t>
  </si>
  <si>
    <t>IF Water, Light Sheen, Circle</t>
  </si>
  <si>
    <t>IF Water, Silvery Sheen, Circle</t>
  </si>
  <si>
    <t>IF Water, Light Rainbow Sheen, Circle</t>
  </si>
  <si>
    <t>IF Water, Rainbow Sheen, Circle</t>
  </si>
  <si>
    <t>IF Water, Heavy Rainbow, Circle</t>
  </si>
  <si>
    <t>IF Water, Showing Brown, Circle</t>
  </si>
  <si>
    <t>IF Land, 1/16, Square</t>
  </si>
  <si>
    <t>IF Land, 1/8, Square</t>
  </si>
  <si>
    <t>IF Land, 1/4, Square</t>
  </si>
  <si>
    <t>IF Land, 1/2, Square</t>
  </si>
  <si>
    <t>IF Land, 3/4, Square</t>
  </si>
  <si>
    <t>IF Land, 1", Square</t>
  </si>
  <si>
    <t>IF Land, 1/16, Oval</t>
  </si>
  <si>
    <t>IF Land, 1/8, Oval</t>
  </si>
  <si>
    <t>IF Land, 1/4, Oval</t>
  </si>
  <si>
    <t>IF Land, 1/2, Oval</t>
  </si>
  <si>
    <t>IF Land, 3/4, Oval</t>
  </si>
  <si>
    <t>IF Land, 1", Oval</t>
  </si>
  <si>
    <t>IF Land, 1/16, Circle</t>
  </si>
  <si>
    <t>IF Land, 1/8, Circle</t>
  </si>
  <si>
    <t>IF Land, 1/4, Circle</t>
  </si>
  <si>
    <t>IF Land, 1/2, Circle</t>
  </si>
  <si>
    <t>IF Land, 3/4, Circle</t>
  </si>
  <si>
    <t>IF Land, 1", Circle</t>
  </si>
  <si>
    <t>Oval / Ellipse</t>
  </si>
  <si>
    <t>Rectangle</t>
  </si>
  <si>
    <r>
      <t>1</t>
    </r>
    <r>
      <rPr>
        <b/>
        <sz val="9"/>
        <rFont val="Arial"/>
        <family val="2"/>
      </rPr>
      <t>/</t>
    </r>
    <r>
      <rPr>
        <b/>
        <vertAlign val="subscript"/>
        <sz val="9"/>
        <rFont val="Arial"/>
        <family val="2"/>
      </rPr>
      <t>8</t>
    </r>
    <r>
      <rPr>
        <b/>
        <sz val="9"/>
        <rFont val="Arial"/>
        <family val="2"/>
      </rPr>
      <t>"</t>
    </r>
  </si>
  <si>
    <r>
      <t>1</t>
    </r>
    <r>
      <rPr>
        <b/>
        <sz val="9"/>
        <rFont val="Arial"/>
        <family val="2"/>
      </rPr>
      <t>/</t>
    </r>
    <r>
      <rPr>
        <b/>
        <vertAlign val="subscript"/>
        <sz val="9"/>
        <rFont val="Arial"/>
        <family val="2"/>
      </rPr>
      <t>4</t>
    </r>
    <r>
      <rPr>
        <b/>
        <sz val="9"/>
        <rFont val="Arial"/>
        <family val="2"/>
      </rPr>
      <t>"</t>
    </r>
  </si>
  <si>
    <r>
      <t>1</t>
    </r>
    <r>
      <rPr>
        <b/>
        <sz val="9"/>
        <rFont val="Arial"/>
        <family val="2"/>
      </rPr>
      <t>/</t>
    </r>
    <r>
      <rPr>
        <b/>
        <vertAlign val="subscript"/>
        <sz val="9"/>
        <rFont val="Arial"/>
        <family val="2"/>
      </rPr>
      <t>2</t>
    </r>
    <r>
      <rPr>
        <b/>
        <sz val="9"/>
        <rFont val="Arial"/>
        <family val="2"/>
      </rPr>
      <t>"</t>
    </r>
  </si>
  <si>
    <r>
      <t>3</t>
    </r>
    <r>
      <rPr>
        <b/>
        <sz val="9"/>
        <rFont val="Arial"/>
        <family val="2"/>
      </rPr>
      <t>/</t>
    </r>
    <r>
      <rPr>
        <b/>
        <vertAlign val="subscript"/>
        <sz val="9"/>
        <rFont val="Arial"/>
        <family val="2"/>
      </rPr>
      <t>4</t>
    </r>
    <r>
      <rPr>
        <b/>
        <sz val="9"/>
        <rFont val="Arial"/>
        <family val="2"/>
      </rPr>
      <t>"</t>
    </r>
  </si>
  <si>
    <r>
      <t>Barely Visible</t>
    </r>
    <r>
      <rPr>
        <b/>
        <sz val="5"/>
        <rFont val="Arial"/>
        <family val="2"/>
      </rPr>
      <t xml:space="preserve">    </t>
    </r>
    <r>
      <rPr>
        <sz val="6"/>
        <rFont val="Arial"/>
        <family val="2"/>
      </rPr>
      <t>(light sheen)</t>
    </r>
  </si>
  <si>
    <t xml:space="preserve">Release to Water: </t>
  </si>
  <si>
    <t xml:space="preserve">Release to Land: </t>
  </si>
  <si>
    <t xml:space="preserve">Release to Air: </t>
  </si>
  <si>
    <r>
      <t xml:space="preserve">     Release Information</t>
    </r>
    <r>
      <rPr>
        <b/>
        <sz val="7"/>
        <color indexed="9"/>
        <rFont val="Arial"/>
        <family val="2"/>
      </rPr>
      <t xml:space="preserve"> (place an "X" in boxes as appropriate; for liquid, select "Land" </t>
    </r>
    <r>
      <rPr>
        <b/>
        <i/>
        <u/>
        <sz val="7"/>
        <color indexed="9"/>
        <rFont val="Arial"/>
        <family val="2"/>
      </rPr>
      <t>OR</t>
    </r>
    <r>
      <rPr>
        <b/>
        <sz val="7"/>
        <color indexed="9"/>
        <rFont val="Arial"/>
        <family val="2"/>
      </rPr>
      <t xml:space="preserve"> "Water")</t>
    </r>
  </si>
  <si>
    <t>Date Reported:</t>
  </si>
  <si>
    <t>Time Reported:</t>
  </si>
  <si>
    <t>Freeport-McMoRan Oil &amp;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</si>
</sst>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8" formatCode="0.0000"/>
    <numFmt numFmtId="169" formatCode="0.000000"/>
    <numFmt numFmtId="170" formatCode="#,##0.0000"/>
    <numFmt numFmtId="171" formatCode="#,##0.00000"/>
    <numFmt numFmtId="173" formatCode="mm/dd/yy;@"/>
    <numFmt numFmtId="175" formatCode="h:mm;@"/>
  </numFmts>
  <fonts count="32" x14ac:knownFonts="1">
    <font>
      <sz val="10"/>
      <name val="Arial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sz val="9"/>
      <name val="Arial"/>
      <family val="2"/>
    </font>
    <font>
      <sz val="11"/>
      <name val="Times New Roman"/>
      <family val="1"/>
    </font>
    <font>
      <sz val="8"/>
      <name val="Tahoma"/>
      <family val="2"/>
    </font>
    <font>
      <sz val="6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5"/>
      <name val="Arial"/>
      <family val="2"/>
    </font>
    <font>
      <b/>
      <vertAlign val="superscript"/>
      <sz val="9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b/>
      <sz val="10"/>
      <name val="Arial"/>
      <family val="2"/>
    </font>
    <font>
      <b/>
      <sz val="7"/>
      <color indexed="9"/>
      <name val="Arial"/>
      <family val="2"/>
    </font>
    <font>
      <sz val="11"/>
      <color indexed="12"/>
      <name val="Times New Roman"/>
      <family val="1"/>
    </font>
    <font>
      <sz val="10"/>
      <color indexed="12"/>
      <name val="Times New Roman"/>
      <family val="1"/>
    </font>
    <font>
      <sz val="7"/>
      <color indexed="23"/>
      <name val="Arial"/>
      <family val="2"/>
    </font>
    <font>
      <b/>
      <sz val="6.5"/>
      <name val="Arial"/>
      <family val="2"/>
    </font>
    <font>
      <b/>
      <i/>
      <u/>
      <sz val="7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darkGray">
        <fgColor indexed="10"/>
      </patternFill>
    </fill>
    <fill>
      <patternFill patternType="mediumGray">
        <fgColor indexed="40"/>
      </patternFill>
    </fill>
    <fill>
      <patternFill patternType="mediumGray">
        <fgColor indexed="13"/>
      </patternFill>
    </fill>
    <fill>
      <patternFill patternType="solid">
        <fgColor rgb="FF0099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/>
    <xf numFmtId="0" fontId="6" fillId="0" borderId="1" xfId="0" applyFont="1" applyFill="1" applyBorder="1" applyAlignment="1">
      <alignment vertical="center"/>
    </xf>
    <xf numFmtId="0" fontId="15" fillId="0" borderId="0" xfId="0" applyFont="1"/>
    <xf numFmtId="0" fontId="17" fillId="0" borderId="0" xfId="0" quotePrefix="1" applyFont="1" applyAlignment="1">
      <alignment horizontal="left" vertical="center"/>
    </xf>
    <xf numFmtId="0" fontId="20" fillId="0" borderId="0" xfId="0" quotePrefix="1" applyFont="1"/>
    <xf numFmtId="169" fontId="4" fillId="0" borderId="0" xfId="0" applyNumberFormat="1" applyFont="1"/>
    <xf numFmtId="168" fontId="24" fillId="0" borderId="0" xfId="0" applyNumberFormat="1" applyFont="1" applyAlignment="1">
      <alignment horizontal="left"/>
    </xf>
    <xf numFmtId="0" fontId="4" fillId="3" borderId="0" xfId="0" applyFont="1" applyFill="1"/>
    <xf numFmtId="0" fontId="3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3" fillId="5" borderId="0" xfId="0" applyFont="1" applyFill="1"/>
    <xf numFmtId="0" fontId="4" fillId="5" borderId="0" xfId="0" applyFont="1" applyFill="1"/>
    <xf numFmtId="0" fontId="2" fillId="3" borderId="0" xfId="0" applyFont="1" applyFill="1" applyAlignment="1">
      <alignment horizontal="right"/>
    </xf>
    <xf numFmtId="0" fontId="2" fillId="3" borderId="15" xfId="0" applyFont="1" applyFill="1" applyBorder="1" applyAlignment="1">
      <alignment horizontal="right"/>
    </xf>
    <xf numFmtId="169" fontId="4" fillId="0" borderId="0" xfId="0" applyNumberFormat="1" applyFont="1" applyAlignment="1">
      <alignment horizontal="center"/>
    </xf>
    <xf numFmtId="0" fontId="4" fillId="0" borderId="0" xfId="0" applyFont="1"/>
    <xf numFmtId="0" fontId="8" fillId="4" borderId="0" xfId="0" applyFont="1" applyFill="1" applyAlignment="1">
      <alignment horizontal="right"/>
    </xf>
    <xf numFmtId="0" fontId="8" fillId="4" borderId="15" xfId="0" applyFont="1" applyFill="1" applyBorder="1" applyAlignment="1">
      <alignment horizontal="right"/>
    </xf>
    <xf numFmtId="49" fontId="22" fillId="0" borderId="3" xfId="0" applyNumberFormat="1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3" fillId="5" borderId="3" xfId="0" applyFont="1" applyFill="1" applyBorder="1" applyAlignment="1" applyProtection="1">
      <alignment horizontal="right"/>
      <protection locked="0"/>
    </xf>
    <xf numFmtId="0" fontId="23" fillId="5" borderId="18" xfId="0" applyFont="1" applyFill="1" applyBorder="1" applyAlignment="1" applyProtection="1">
      <alignment horizontal="right"/>
      <protection locked="0"/>
    </xf>
    <xf numFmtId="0" fontId="2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22" fillId="0" borderId="3" xfId="0" applyFont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6" xfId="0" applyFont="1" applyBorder="1" applyAlignment="1">
      <alignment horizontal="right"/>
    </xf>
    <xf numFmtId="0" fontId="28" fillId="0" borderId="0" xfId="0" applyFont="1" applyAlignment="1"/>
    <xf numFmtId="0" fontId="27" fillId="0" borderId="0" xfId="0" applyFont="1" applyAlignment="1">
      <alignment horizontal="center" vertical="center"/>
    </xf>
    <xf numFmtId="0" fontId="23" fillId="0" borderId="3" xfId="0" applyFont="1" applyBorder="1" applyProtection="1">
      <protection locked="0"/>
    </xf>
    <xf numFmtId="0" fontId="29" fillId="0" borderId="3" xfId="0" applyFont="1" applyBorder="1" applyProtection="1">
      <protection locked="0"/>
    </xf>
    <xf numFmtId="0" fontId="29" fillId="0" borderId="3" xfId="0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right"/>
      <protection locked="0"/>
    </xf>
    <xf numFmtId="0" fontId="29" fillId="0" borderId="4" xfId="0" applyFont="1" applyBorder="1" applyAlignment="1" applyProtection="1">
      <alignment horizontal="right"/>
      <protection locked="0"/>
    </xf>
    <xf numFmtId="0" fontId="29" fillId="0" borderId="4" xfId="0" applyFont="1" applyBorder="1" applyProtection="1">
      <protection locked="0"/>
    </xf>
    <xf numFmtId="0" fontId="29" fillId="0" borderId="7" xfId="0" applyFont="1" applyBorder="1" applyAlignment="1" applyProtection="1">
      <alignment vertical="top" wrapText="1"/>
      <protection locked="0"/>
    </xf>
    <xf numFmtId="0" fontId="29" fillId="0" borderId="6" xfId="0" applyFont="1" applyBorder="1" applyAlignment="1" applyProtection="1">
      <alignment vertical="top" wrapText="1"/>
      <protection locked="0"/>
    </xf>
    <xf numFmtId="0" fontId="29" fillId="0" borderId="8" xfId="0" applyFont="1" applyBorder="1" applyAlignment="1" applyProtection="1">
      <alignment vertical="top" wrapText="1"/>
      <protection locked="0"/>
    </xf>
    <xf numFmtId="0" fontId="29" fillId="0" borderId="9" xfId="0" applyFont="1" applyBorder="1" applyAlignment="1" applyProtection="1">
      <alignment vertical="top" wrapText="1"/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29" fillId="0" borderId="10" xfId="0" applyFont="1" applyBorder="1" applyAlignment="1" applyProtection="1">
      <alignment vertical="top" wrapText="1"/>
      <protection locked="0"/>
    </xf>
    <xf numFmtId="0" fontId="29" fillId="0" borderId="11" xfId="0" applyFont="1" applyBorder="1" applyAlignment="1" applyProtection="1">
      <alignment vertical="top" wrapText="1"/>
      <protection locked="0"/>
    </xf>
    <xf numFmtId="0" fontId="29" fillId="0" borderId="3" xfId="0" applyFont="1" applyBorder="1" applyAlignment="1" applyProtection="1">
      <alignment vertical="top" wrapText="1"/>
      <protection locked="0"/>
    </xf>
    <xf numFmtId="0" fontId="29" fillId="0" borderId="12" xfId="0" applyFont="1" applyBorder="1" applyAlignment="1" applyProtection="1">
      <alignment vertical="top" wrapText="1"/>
      <protection locked="0"/>
    </xf>
    <xf numFmtId="0" fontId="30" fillId="0" borderId="2" xfId="0" applyNumberFormat="1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2" fontId="30" fillId="2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right"/>
      <protection locked="0"/>
    </xf>
    <xf numFmtId="0" fontId="30" fillId="0" borderId="4" xfId="0" applyFont="1" applyBorder="1" applyAlignment="1" applyProtection="1">
      <alignment horizontal="right"/>
      <protection locked="0"/>
    </xf>
    <xf numFmtId="171" fontId="31" fillId="0" borderId="16" xfId="0" applyNumberFormat="1" applyFont="1" applyFill="1" applyBorder="1" applyAlignment="1">
      <alignment horizontal="right"/>
    </xf>
    <xf numFmtId="171" fontId="31" fillId="0" borderId="17" xfId="0" applyNumberFormat="1" applyFont="1" applyFill="1" applyBorder="1" applyAlignment="1">
      <alignment horizontal="right"/>
    </xf>
    <xf numFmtId="170" fontId="31" fillId="0" borderId="16" xfId="0" applyNumberFormat="1" applyFont="1" applyFill="1" applyBorder="1" applyAlignment="1">
      <alignment horizontal="right"/>
    </xf>
    <xf numFmtId="170" fontId="31" fillId="0" borderId="17" xfId="0" applyNumberFormat="1" applyFont="1" applyFill="1" applyBorder="1" applyAlignment="1">
      <alignment horizontal="right"/>
    </xf>
    <xf numFmtId="0" fontId="31" fillId="0" borderId="16" xfId="0" applyFont="1" applyFill="1" applyBorder="1" applyAlignment="1" applyProtection="1">
      <alignment horizontal="right"/>
      <protection locked="0"/>
    </xf>
    <xf numFmtId="0" fontId="31" fillId="0" borderId="17" xfId="0" applyFont="1" applyFill="1" applyBorder="1" applyAlignment="1" applyProtection="1">
      <alignment horizontal="right"/>
      <protection locked="0"/>
    </xf>
    <xf numFmtId="0" fontId="2" fillId="4" borderId="0" xfId="0" applyFont="1" applyFill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5" xfId="0" applyFont="1" applyFill="1" applyBorder="1" applyAlignment="1">
      <alignment horizontal="center"/>
    </xf>
    <xf numFmtId="49" fontId="23" fillId="0" borderId="3" xfId="0" applyNumberFormat="1" applyFont="1" applyBorder="1" applyAlignment="1" applyProtection="1">
      <alignment horizontal="left"/>
      <protection locked="0"/>
    </xf>
    <xf numFmtId="49" fontId="23" fillId="0" borderId="5" xfId="0" applyNumberFormat="1" applyFont="1" applyBorder="1" applyAlignment="1" applyProtection="1">
      <alignment horizontal="center"/>
      <protection locked="0"/>
    </xf>
    <xf numFmtId="173" fontId="23" fillId="0" borderId="5" xfId="0" applyNumberFormat="1" applyFont="1" applyBorder="1" applyAlignment="1" applyProtection="1">
      <alignment horizontal="center"/>
      <protection locked="0"/>
    </xf>
    <xf numFmtId="175" fontId="23" fillId="0" borderId="5" xfId="0" applyNumberFormat="1" applyFont="1" applyBorder="1" applyAlignment="1" applyProtection="1">
      <alignment horizontal="center"/>
      <protection locked="0"/>
    </xf>
    <xf numFmtId="49" fontId="23" fillId="0" borderId="5" xfId="0" applyNumberFormat="1" applyFont="1" applyBorder="1" applyProtection="1">
      <protection locked="0"/>
    </xf>
    <xf numFmtId="0" fontId="5" fillId="6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6" fillId="6" borderId="14" xfId="0" applyFont="1" applyFill="1" applyBorder="1" applyAlignment="1">
      <alignment vertical="center"/>
    </xf>
    <xf numFmtId="0" fontId="6" fillId="6" borderId="13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4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</xdr:row>
          <xdr:rowOff>0</xdr:rowOff>
        </xdr:from>
        <xdr:to>
          <xdr:col>15</xdr:col>
          <xdr:colOff>123825</xdr:colOff>
          <xdr:row>4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</xdr:row>
          <xdr:rowOff>0</xdr:rowOff>
        </xdr:from>
        <xdr:to>
          <xdr:col>1</xdr:col>
          <xdr:colOff>104775</xdr:colOff>
          <xdr:row>4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3</xdr:row>
          <xdr:rowOff>0</xdr:rowOff>
        </xdr:from>
        <xdr:to>
          <xdr:col>7</xdr:col>
          <xdr:colOff>104775</xdr:colOff>
          <xdr:row>4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0</xdr:row>
          <xdr:rowOff>9525</xdr:rowOff>
        </xdr:from>
        <xdr:to>
          <xdr:col>19</xdr:col>
          <xdr:colOff>314325</xdr:colOff>
          <xdr:row>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Company Related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</xdr:row>
          <xdr:rowOff>9525</xdr:rowOff>
        </xdr:from>
        <xdr:to>
          <xdr:col>20</xdr:col>
          <xdr:colOff>19050</xdr:colOff>
          <xdr:row>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Contractor Related</a:t>
              </a:r>
              <a:endParaRPr lang="en-US"/>
            </a:p>
          </xdr:txBody>
        </xdr:sp>
        <xdr:clientData/>
      </xdr:twoCellAnchor>
    </mc:Choice>
    <mc:Fallback/>
  </mc:AlternateContent>
  <xdr:twoCellAnchor>
    <xdr:from>
      <xdr:col>18</xdr:col>
      <xdr:colOff>371475</xdr:colOff>
      <xdr:row>38</xdr:row>
      <xdr:rowOff>85725</xdr:rowOff>
    </xdr:from>
    <xdr:to>
      <xdr:col>19</xdr:col>
      <xdr:colOff>323850</xdr:colOff>
      <xdr:row>39</xdr:row>
      <xdr:rowOff>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7229475" y="724852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Knots</a:t>
          </a:r>
        </a:p>
      </xdr:txBody>
    </xdr:sp>
    <xdr:clientData/>
  </xdr:twoCellAnchor>
  <xdr:twoCellAnchor>
    <xdr:from>
      <xdr:col>19</xdr:col>
      <xdr:colOff>161925</xdr:colOff>
      <xdr:row>39</xdr:row>
      <xdr:rowOff>95250</xdr:rowOff>
    </xdr:from>
    <xdr:to>
      <xdr:col>19</xdr:col>
      <xdr:colOff>333375</xdr:colOff>
      <xdr:row>40</xdr:row>
      <xdr:rowOff>57150</xdr:rowOff>
    </xdr:to>
    <xdr:sp macro="" textlink="">
      <xdr:nvSpPr>
        <xdr:cNvPr id="1039" name="Text Box 15"/>
        <xdr:cNvSpPr txBox="1">
          <a:spLocks noChangeArrowheads="1"/>
        </xdr:cNvSpPr>
      </xdr:nvSpPr>
      <xdr:spPr bwMode="auto">
        <a:xfrm>
          <a:off x="7400925" y="7486650"/>
          <a:ext cx="1714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ºF</a:t>
          </a:r>
        </a:p>
      </xdr:txBody>
    </xdr:sp>
    <xdr:clientData/>
  </xdr:twoCellAnchor>
  <xdr:twoCellAnchor>
    <xdr:from>
      <xdr:col>18</xdr:col>
      <xdr:colOff>371475</xdr:colOff>
      <xdr:row>42</xdr:row>
      <xdr:rowOff>85725</xdr:rowOff>
    </xdr:from>
    <xdr:to>
      <xdr:col>19</xdr:col>
      <xdr:colOff>323850</xdr:colOff>
      <xdr:row>43</xdr:row>
      <xdr:rowOff>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7229475" y="816292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Knots</a:t>
          </a:r>
        </a:p>
      </xdr:txBody>
    </xdr:sp>
    <xdr:clientData/>
  </xdr:twoCellAnchor>
  <xdr:twoCellAnchor>
    <xdr:from>
      <xdr:col>19</xdr:col>
      <xdr:colOff>57150</xdr:colOff>
      <xdr:row>43</xdr:row>
      <xdr:rowOff>85725</xdr:rowOff>
    </xdr:from>
    <xdr:to>
      <xdr:col>20</xdr:col>
      <xdr:colOff>0</xdr:colOff>
      <xdr:row>44</xdr:row>
      <xdr:rowOff>0</xdr:rowOff>
    </xdr:to>
    <xdr:sp macro="" textlink="">
      <xdr:nvSpPr>
        <xdr:cNvPr id="1042" name="Text Box 18"/>
        <xdr:cNvSpPr txBox="1">
          <a:spLocks noChangeArrowheads="1"/>
        </xdr:cNvSpPr>
      </xdr:nvSpPr>
      <xdr:spPr bwMode="auto">
        <a:xfrm>
          <a:off x="7296150" y="8391525"/>
          <a:ext cx="3238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Feet</a:t>
          </a:r>
        </a:p>
      </xdr:txBody>
    </xdr:sp>
    <xdr:clientData/>
  </xdr:twoCellAnchor>
  <xdr:twoCellAnchor>
    <xdr:from>
      <xdr:col>19</xdr:col>
      <xdr:colOff>57150</xdr:colOff>
      <xdr:row>44</xdr:row>
      <xdr:rowOff>85725</xdr:rowOff>
    </xdr:from>
    <xdr:to>
      <xdr:col>20</xdr:col>
      <xdr:colOff>0</xdr:colOff>
      <xdr:row>45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7296150" y="8620125"/>
          <a:ext cx="3238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Feet</a:t>
          </a:r>
        </a:p>
      </xdr:txBody>
    </xdr:sp>
    <xdr:clientData/>
  </xdr:twoCellAnchor>
  <xdr:twoCellAnchor>
    <xdr:from>
      <xdr:col>19</xdr:col>
      <xdr:colOff>152400</xdr:colOff>
      <xdr:row>45</xdr:row>
      <xdr:rowOff>85725</xdr:rowOff>
    </xdr:from>
    <xdr:to>
      <xdr:col>19</xdr:col>
      <xdr:colOff>323850</xdr:colOff>
      <xdr:row>46</xdr:row>
      <xdr:rowOff>19050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7391400" y="88487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ºF</a:t>
          </a:r>
        </a:p>
      </xdr:txBody>
    </xdr:sp>
    <xdr:clientData/>
  </xdr:twoCellAnchor>
  <xdr:twoCellAnchor>
    <xdr:from>
      <xdr:col>5</xdr:col>
      <xdr:colOff>295275</xdr:colOff>
      <xdr:row>39</xdr:row>
      <xdr:rowOff>38100</xdr:rowOff>
    </xdr:from>
    <xdr:to>
      <xdr:col>5</xdr:col>
      <xdr:colOff>371475</xdr:colOff>
      <xdr:row>39</xdr:row>
      <xdr:rowOff>152400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2200275" y="74295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</a:t>
          </a:r>
        </a:p>
      </xdr:txBody>
    </xdr:sp>
    <xdr:clientData/>
  </xdr:twoCellAnchor>
  <xdr:twoCellAnchor>
    <xdr:from>
      <xdr:col>5</xdr:col>
      <xdr:colOff>295275</xdr:colOff>
      <xdr:row>40</xdr:row>
      <xdr:rowOff>9525</xdr:rowOff>
    </xdr:from>
    <xdr:to>
      <xdr:col>5</xdr:col>
      <xdr:colOff>371475</xdr:colOff>
      <xdr:row>40</xdr:row>
      <xdr:rowOff>123825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2200275" y="7629525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</a:t>
          </a:r>
        </a:p>
      </xdr:txBody>
    </xdr:sp>
    <xdr:clientData/>
  </xdr:twoCellAnchor>
  <xdr:twoCellAnchor>
    <xdr:from>
      <xdr:col>5</xdr:col>
      <xdr:colOff>295275</xdr:colOff>
      <xdr:row>41</xdr:row>
      <xdr:rowOff>38100</xdr:rowOff>
    </xdr:from>
    <xdr:to>
      <xdr:col>5</xdr:col>
      <xdr:colOff>371475</xdr:colOff>
      <xdr:row>41</xdr:row>
      <xdr:rowOff>152400</xdr:rowOff>
    </xdr:to>
    <xdr:sp macro="" textlink="">
      <xdr:nvSpPr>
        <xdr:cNvPr id="1047" name="Text Box 23"/>
        <xdr:cNvSpPr txBox="1">
          <a:spLocks noChangeArrowheads="1"/>
        </xdr:cNvSpPr>
      </xdr:nvSpPr>
      <xdr:spPr bwMode="auto">
        <a:xfrm>
          <a:off x="2200275" y="78867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</a:t>
          </a:r>
        </a:p>
      </xdr:txBody>
    </xdr:sp>
    <xdr:clientData/>
  </xdr:twoCellAnchor>
  <xdr:twoCellAnchor>
    <xdr:from>
      <xdr:col>5</xdr:col>
      <xdr:colOff>295275</xdr:colOff>
      <xdr:row>42</xdr:row>
      <xdr:rowOff>38100</xdr:rowOff>
    </xdr:from>
    <xdr:to>
      <xdr:col>5</xdr:col>
      <xdr:colOff>371475</xdr:colOff>
      <xdr:row>42</xdr:row>
      <xdr:rowOff>152400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2200275" y="81153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</a:t>
          </a:r>
        </a:p>
      </xdr:txBody>
    </xdr:sp>
    <xdr:clientData/>
  </xdr:twoCellAnchor>
  <xdr:twoCellAnchor>
    <xdr:from>
      <xdr:col>5</xdr:col>
      <xdr:colOff>295275</xdr:colOff>
      <xdr:row>43</xdr:row>
      <xdr:rowOff>38100</xdr:rowOff>
    </xdr:from>
    <xdr:to>
      <xdr:col>5</xdr:col>
      <xdr:colOff>371475</xdr:colOff>
      <xdr:row>43</xdr:row>
      <xdr:rowOff>152400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>
          <a:off x="2200275" y="83439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</a:t>
          </a:r>
        </a:p>
      </xdr:txBody>
    </xdr:sp>
    <xdr:clientData/>
  </xdr:twoCellAnchor>
  <xdr:twoCellAnchor>
    <xdr:from>
      <xdr:col>5</xdr:col>
      <xdr:colOff>295275</xdr:colOff>
      <xdr:row>44</xdr:row>
      <xdr:rowOff>38100</xdr:rowOff>
    </xdr:from>
    <xdr:to>
      <xdr:col>5</xdr:col>
      <xdr:colOff>371475</xdr:colOff>
      <xdr:row>44</xdr:row>
      <xdr:rowOff>152400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>
          <a:off x="2200275" y="8572500"/>
          <a:ext cx="76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'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28574</xdr:rowOff>
    </xdr:from>
    <xdr:to>
      <xdr:col>6</xdr:col>
      <xdr:colOff>342901</xdr:colOff>
      <xdr:row>2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4"/>
          <a:ext cx="2628901" cy="438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82"/>
  <sheetViews>
    <sheetView showGridLines="0" tabSelected="1" zoomScaleNormal="100" zoomScaleSheetLayoutView="100" workbookViewId="0">
      <selection activeCell="A58" sqref="A58:T58"/>
    </sheetView>
  </sheetViews>
  <sheetFormatPr defaultRowHeight="18" customHeight="1" x14ac:dyDescent="0.2"/>
  <cols>
    <col min="1" max="20" width="5.7109375" style="1" customWidth="1"/>
    <col min="21" max="22" width="9.140625" style="1"/>
    <col min="23" max="23" width="9.5703125" style="1" bestFit="1" customWidth="1"/>
    <col min="24" max="24" width="9.42578125" style="1" bestFit="1" customWidth="1"/>
    <col min="25" max="16384" width="9.140625" style="1"/>
  </cols>
  <sheetData>
    <row r="1" spans="1:20" ht="18" customHeight="1" x14ac:dyDescent="0.25">
      <c r="A1" s="27"/>
      <c r="B1" s="27"/>
      <c r="C1" s="27"/>
      <c r="E1" s="55"/>
      <c r="F1" s="55"/>
      <c r="G1" s="55"/>
      <c r="H1" s="56" t="s">
        <v>29</v>
      </c>
      <c r="I1" s="56"/>
      <c r="J1" s="56"/>
      <c r="K1" s="56"/>
      <c r="L1" s="56"/>
      <c r="M1" s="56"/>
      <c r="N1" s="56"/>
      <c r="O1" s="56"/>
      <c r="P1" s="56"/>
      <c r="Q1" s="56"/>
      <c r="R1" s="27"/>
      <c r="S1" s="27"/>
      <c r="T1" s="27"/>
    </row>
    <row r="2" spans="1:20" ht="18" customHeight="1" x14ac:dyDescent="0.25">
      <c r="A2" s="27"/>
      <c r="B2" s="27"/>
      <c r="C2" s="27"/>
      <c r="D2" s="55"/>
      <c r="E2" s="55"/>
      <c r="F2" s="55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27"/>
      <c r="S2" s="27"/>
      <c r="T2" s="27"/>
    </row>
    <row r="3" spans="1:20" ht="18" customHeight="1" x14ac:dyDescent="0.2">
      <c r="A3" s="95" t="s">
        <v>24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t="15" customHeight="1" x14ac:dyDescent="0.25">
      <c r="B4" s="3" t="s">
        <v>27</v>
      </c>
      <c r="H4" s="3" t="s">
        <v>28</v>
      </c>
      <c r="P4" s="45" t="s">
        <v>0</v>
      </c>
      <c r="Q4" s="45"/>
      <c r="R4" s="45"/>
      <c r="S4" s="45"/>
      <c r="T4" s="45"/>
    </row>
    <row r="5" spans="1:20" ht="6" customHeight="1" x14ac:dyDescent="0.2"/>
    <row r="6" spans="1:20" s="2" customFormat="1" ht="18" customHeight="1" x14ac:dyDescent="0.2">
      <c r="A6" s="96" t="s">
        <v>23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ht="15.95" customHeight="1" x14ac:dyDescent="0.2">
      <c r="A7" s="48" t="s">
        <v>1</v>
      </c>
      <c r="B7" s="48"/>
      <c r="C7" s="58" t="s">
        <v>126</v>
      </c>
      <c r="D7" s="58"/>
      <c r="E7" s="58"/>
      <c r="F7" s="58"/>
      <c r="G7" s="48" t="s">
        <v>25</v>
      </c>
      <c r="H7" s="48"/>
      <c r="I7" s="58"/>
      <c r="J7" s="58"/>
      <c r="K7" s="58"/>
      <c r="L7" s="58"/>
      <c r="M7" s="48" t="s">
        <v>26</v>
      </c>
      <c r="N7" s="48"/>
      <c r="O7" s="48"/>
      <c r="P7" s="58"/>
      <c r="Q7" s="58"/>
      <c r="R7" s="58"/>
      <c r="S7" s="58"/>
      <c r="T7" s="58"/>
    </row>
    <row r="8" spans="1:20" ht="15.95" customHeight="1" x14ac:dyDescent="0.2">
      <c r="A8" s="48" t="s">
        <v>2</v>
      </c>
      <c r="B8" s="4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15.95" customHeight="1" x14ac:dyDescent="0.2">
      <c r="A9" s="48" t="s">
        <v>3</v>
      </c>
      <c r="B9" s="48"/>
      <c r="C9" s="60"/>
      <c r="D9" s="61"/>
      <c r="E9" s="61"/>
      <c r="F9" s="47" t="s">
        <v>4</v>
      </c>
      <c r="G9" s="47"/>
      <c r="H9" s="61"/>
      <c r="I9" s="61"/>
      <c r="J9" s="6" t="s">
        <v>30</v>
      </c>
      <c r="K9" s="48" t="s">
        <v>124</v>
      </c>
      <c r="L9" s="48"/>
      <c r="M9" s="61"/>
      <c r="N9" s="61"/>
      <c r="O9" s="61"/>
      <c r="P9" s="47" t="s">
        <v>125</v>
      </c>
      <c r="Q9" s="47"/>
      <c r="R9" s="61"/>
      <c r="S9" s="61"/>
      <c r="T9" s="6" t="s">
        <v>30</v>
      </c>
    </row>
    <row r="10" spans="1:20" ht="15.95" customHeight="1" x14ac:dyDescent="0.2">
      <c r="A10" s="48" t="s">
        <v>5</v>
      </c>
      <c r="B10" s="48"/>
      <c r="C10" s="48"/>
      <c r="D10" s="58"/>
      <c r="E10" s="58"/>
      <c r="F10" s="58"/>
      <c r="G10" s="58"/>
      <c r="H10" s="58"/>
      <c r="I10" s="58"/>
      <c r="J10" s="58"/>
      <c r="K10" s="4" t="s">
        <v>6</v>
      </c>
      <c r="L10" s="58"/>
      <c r="M10" s="58"/>
      <c r="N10" s="58"/>
      <c r="O10" s="58"/>
      <c r="P10" s="4" t="s">
        <v>7</v>
      </c>
      <c r="Q10" s="58"/>
      <c r="R10" s="58"/>
      <c r="S10" s="58"/>
      <c r="T10" s="58"/>
    </row>
    <row r="11" spans="1:20" ht="6" customHeight="1" x14ac:dyDescent="0.2"/>
    <row r="12" spans="1:20" ht="18" customHeight="1" x14ac:dyDescent="0.2">
      <c r="A12" s="96" t="s">
        <v>8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20" ht="15.95" customHeight="1" x14ac:dyDescent="0.2">
      <c r="A13" s="4" t="s">
        <v>9</v>
      </c>
      <c r="B13" s="58"/>
      <c r="C13" s="58"/>
      <c r="D13" s="58"/>
      <c r="E13" s="58"/>
      <c r="F13" s="58"/>
      <c r="G13" s="58"/>
      <c r="H13" s="58"/>
      <c r="I13" s="58"/>
      <c r="J13" s="58"/>
      <c r="K13" s="4" t="s">
        <v>6</v>
      </c>
      <c r="L13" s="58"/>
      <c r="M13" s="58"/>
      <c r="N13" s="58"/>
      <c r="O13" s="58"/>
      <c r="P13" s="4" t="s">
        <v>7</v>
      </c>
      <c r="Q13" s="58"/>
      <c r="R13" s="58"/>
      <c r="S13" s="58"/>
      <c r="T13" s="58"/>
    </row>
    <row r="14" spans="1:20" ht="15.95" customHeight="1" x14ac:dyDescent="0.2">
      <c r="A14" s="48" t="s">
        <v>11</v>
      </c>
      <c r="B14" s="48"/>
      <c r="C14" s="62"/>
      <c r="D14" s="62"/>
      <c r="E14" s="62"/>
      <c r="F14" s="62"/>
      <c r="G14" s="62"/>
      <c r="H14" s="62"/>
      <c r="I14" s="54" t="s">
        <v>10</v>
      </c>
      <c r="J14" s="54"/>
      <c r="K14" s="58"/>
      <c r="L14" s="58"/>
      <c r="M14" s="58"/>
      <c r="N14" s="58"/>
      <c r="O14" s="58"/>
      <c r="P14" s="58"/>
      <c r="Q14" s="58"/>
      <c r="R14" s="58"/>
      <c r="S14" s="58"/>
      <c r="T14" s="58"/>
    </row>
    <row r="15" spans="1:20" ht="15.95" customHeight="1" x14ac:dyDescent="0.2">
      <c r="A15" s="48" t="s">
        <v>12</v>
      </c>
      <c r="B15" s="48"/>
      <c r="C15" s="58"/>
      <c r="D15" s="58"/>
      <c r="E15" s="58"/>
      <c r="F15" s="58"/>
      <c r="G15" s="58"/>
      <c r="H15" s="58"/>
      <c r="I15" s="58"/>
      <c r="J15" s="58"/>
      <c r="K15" s="4" t="s">
        <v>6</v>
      </c>
      <c r="L15" s="58"/>
      <c r="M15" s="58"/>
      <c r="N15" s="58"/>
      <c r="O15" s="58"/>
      <c r="P15" s="4" t="s">
        <v>7</v>
      </c>
      <c r="Q15" s="58"/>
      <c r="R15" s="58"/>
      <c r="S15" s="58"/>
      <c r="T15" s="58"/>
    </row>
    <row r="16" spans="1:20" ht="15.95" customHeight="1" x14ac:dyDescent="0.2">
      <c r="A16" s="48" t="s">
        <v>32</v>
      </c>
      <c r="B16" s="48"/>
      <c r="C16" s="48"/>
      <c r="D16" s="4" t="s">
        <v>13</v>
      </c>
      <c r="E16" s="58"/>
      <c r="F16" s="58"/>
      <c r="G16" s="4" t="s">
        <v>14</v>
      </c>
      <c r="H16" s="61"/>
      <c r="I16" s="61"/>
      <c r="J16" s="6" t="s">
        <v>30</v>
      </c>
      <c r="K16" s="48" t="s">
        <v>31</v>
      </c>
      <c r="L16" s="48"/>
      <c r="M16" s="48"/>
      <c r="N16" s="4" t="s">
        <v>13</v>
      </c>
      <c r="O16" s="58"/>
      <c r="P16" s="58"/>
      <c r="Q16" s="4" t="s">
        <v>14</v>
      </c>
      <c r="R16" s="61"/>
      <c r="S16" s="61"/>
      <c r="T16" s="6" t="s">
        <v>30</v>
      </c>
    </row>
    <row r="17" spans="1:20" ht="15.95" customHeight="1" x14ac:dyDescent="0.2">
      <c r="A17" s="48" t="s">
        <v>33</v>
      </c>
      <c r="B17" s="48"/>
      <c r="C17" s="48"/>
      <c r="D17" s="48"/>
      <c r="E17" s="48"/>
      <c r="F17" s="48"/>
      <c r="G17" s="4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6" customHeight="1" x14ac:dyDescent="0.2"/>
    <row r="19" spans="1:20" ht="18" customHeight="1" x14ac:dyDescent="0.2">
      <c r="A19" s="96" t="s">
        <v>34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</row>
    <row r="20" spans="1:20" ht="18" customHeight="1" x14ac:dyDescent="0.2">
      <c r="A20" s="52" t="s">
        <v>35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0" ht="15.95" customHeight="1" x14ac:dyDescent="0.2">
      <c r="A21" s="63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</row>
    <row r="22" spans="1:20" ht="15.95" customHeight="1" x14ac:dyDescent="0.2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8"/>
    </row>
    <row r="23" spans="1:20" ht="15.95" customHeight="1" x14ac:dyDescent="0.2">
      <c r="A23" s="66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</row>
    <row r="24" spans="1:20" ht="15.95" customHeight="1" x14ac:dyDescent="0.2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8"/>
    </row>
    <row r="25" spans="1:20" ht="15.95" customHeight="1" x14ac:dyDescent="0.2">
      <c r="A25" s="69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1"/>
    </row>
    <row r="26" spans="1:20" ht="18" customHeight="1" x14ac:dyDescent="0.2">
      <c r="A26" s="50" t="s">
        <v>66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1:20" ht="15.95" customHeight="1" x14ac:dyDescent="0.2">
      <c r="A27" s="63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5"/>
    </row>
    <row r="28" spans="1:20" ht="15.95" customHeight="1" x14ac:dyDescent="0.2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8"/>
    </row>
    <row r="29" spans="1:20" ht="15.9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8"/>
    </row>
    <row r="30" spans="1:20" ht="15.95" customHeight="1" x14ac:dyDescent="0.2">
      <c r="A30" s="69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1"/>
    </row>
    <row r="31" spans="1:20" ht="11.1" customHeight="1" x14ac:dyDescent="0.2">
      <c r="A31" s="50" t="s">
        <v>67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</row>
    <row r="32" spans="1:20" ht="15.95" customHeight="1" x14ac:dyDescent="0.2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</row>
    <row r="33" spans="1:20" ht="15.95" customHeight="1" x14ac:dyDescent="0.2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8"/>
    </row>
    <row r="34" spans="1:20" ht="15.95" customHeight="1" x14ac:dyDescent="0.2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1"/>
    </row>
    <row r="35" spans="1:20" ht="6" customHeight="1" x14ac:dyDescent="0.2"/>
    <row r="36" spans="1:20" ht="18" customHeight="1" x14ac:dyDescent="0.2">
      <c r="A36" s="96" t="s">
        <v>123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7"/>
      <c r="Q36" s="98" t="s">
        <v>46</v>
      </c>
      <c r="R36" s="99"/>
      <c r="S36" s="99"/>
      <c r="T36" s="99"/>
    </row>
    <row r="37" spans="1:20" s="11" customFormat="1" ht="3.95" customHeight="1" thickBo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10"/>
      <c r="Q37" s="12"/>
      <c r="R37" s="10"/>
      <c r="S37" s="10"/>
      <c r="T37" s="10"/>
    </row>
    <row r="38" spans="1:20" ht="18" customHeight="1" thickBot="1" x14ac:dyDescent="0.25">
      <c r="A38" s="72"/>
      <c r="B38" s="13" t="s">
        <v>47</v>
      </c>
      <c r="D38" s="72"/>
      <c r="E38" s="13" t="s">
        <v>48</v>
      </c>
      <c r="H38" s="72"/>
      <c r="I38" s="13" t="s">
        <v>50</v>
      </c>
      <c r="K38" s="72"/>
      <c r="L38" s="13" t="s">
        <v>49</v>
      </c>
      <c r="N38" s="72"/>
      <c r="O38" s="13" t="s">
        <v>51</v>
      </c>
      <c r="Q38" s="8"/>
      <c r="R38" s="5" t="s">
        <v>37</v>
      </c>
      <c r="S38" s="90"/>
      <c r="T38" s="90"/>
    </row>
    <row r="39" spans="1:20" ht="18" customHeight="1" thickBot="1" x14ac:dyDescent="0.25">
      <c r="A39" s="38" t="s">
        <v>59</v>
      </c>
      <c r="B39" s="38"/>
      <c r="C39" s="38"/>
      <c r="D39" s="38" t="s">
        <v>60</v>
      </c>
      <c r="E39" s="38"/>
      <c r="F39" s="38"/>
      <c r="G39" s="38" t="s">
        <v>61</v>
      </c>
      <c r="H39" s="38"/>
      <c r="I39" s="38"/>
      <c r="J39" s="88" t="s">
        <v>71</v>
      </c>
      <c r="K39" s="88"/>
      <c r="L39" s="88"/>
      <c r="M39" s="88"/>
      <c r="N39" s="88"/>
      <c r="O39" s="88"/>
      <c r="P39" s="89"/>
      <c r="Q39" s="8"/>
      <c r="R39" s="5" t="s">
        <v>38</v>
      </c>
      <c r="S39" s="90"/>
      <c r="T39" s="90"/>
    </row>
    <row r="40" spans="1:20" ht="18" customHeight="1" thickBot="1" x14ac:dyDescent="0.25">
      <c r="A40" s="73"/>
      <c r="B40" s="32" t="s">
        <v>119</v>
      </c>
      <c r="C40" s="33"/>
      <c r="D40" s="73"/>
      <c r="E40" s="14" t="s">
        <v>57</v>
      </c>
      <c r="F40" s="17">
        <v>5.1999999999999998E-3</v>
      </c>
      <c r="G40" s="75"/>
      <c r="H40" s="41" t="s">
        <v>114</v>
      </c>
      <c r="I40" s="42"/>
      <c r="J40" s="24" t="s">
        <v>120</v>
      </c>
      <c r="K40" s="24"/>
      <c r="L40" s="25"/>
      <c r="M40" s="78" t="str">
        <f>IF(O79=0, "",O79)</f>
        <v/>
      </c>
      <c r="N40" s="79"/>
      <c r="O40" s="19" t="s">
        <v>69</v>
      </c>
      <c r="P40" s="18"/>
      <c r="Q40" s="8"/>
      <c r="R40" s="5" t="s">
        <v>39</v>
      </c>
      <c r="S40" s="90"/>
      <c r="T40" s="90"/>
    </row>
    <row r="41" spans="1:20" ht="18" customHeight="1" thickBot="1" x14ac:dyDescent="0.25">
      <c r="A41" s="73"/>
      <c r="B41" s="32" t="s">
        <v>53</v>
      </c>
      <c r="C41" s="33"/>
      <c r="D41" s="73"/>
      <c r="E41" s="14" t="s">
        <v>115</v>
      </c>
      <c r="F41" s="17">
        <v>1.04E-2</v>
      </c>
      <c r="G41" s="75"/>
      <c r="H41" s="41" t="s">
        <v>113</v>
      </c>
      <c r="I41" s="42"/>
      <c r="J41" s="24" t="s">
        <v>121</v>
      </c>
      <c r="K41" s="24"/>
      <c r="L41" s="25"/>
      <c r="M41" s="80" t="str">
        <f>IF(B79=0, "",B79)</f>
        <v/>
      </c>
      <c r="N41" s="81"/>
      <c r="O41" s="19" t="s">
        <v>69</v>
      </c>
      <c r="P41" s="18"/>
      <c r="Q41" s="46" t="s">
        <v>44</v>
      </c>
      <c r="R41" s="47"/>
      <c r="S41" s="90"/>
      <c r="T41" s="90"/>
    </row>
    <row r="42" spans="1:20" ht="18" customHeight="1" thickBot="1" x14ac:dyDescent="0.25">
      <c r="A42" s="73"/>
      <c r="B42" s="32" t="s">
        <v>52</v>
      </c>
      <c r="C42" s="33"/>
      <c r="D42" s="73"/>
      <c r="E42" s="14" t="s">
        <v>116</v>
      </c>
      <c r="F42" s="17">
        <v>2.0799999999999999E-2</v>
      </c>
      <c r="G42" s="75"/>
      <c r="H42" s="41" t="s">
        <v>62</v>
      </c>
      <c r="I42" s="42"/>
      <c r="J42" s="24" t="s">
        <v>122</v>
      </c>
      <c r="K42" s="24"/>
      <c r="L42" s="25"/>
      <c r="M42" s="82"/>
      <c r="N42" s="83"/>
      <c r="O42" s="19" t="s">
        <v>70</v>
      </c>
      <c r="P42" s="18"/>
      <c r="Q42" s="8"/>
      <c r="R42" s="5" t="s">
        <v>40</v>
      </c>
      <c r="S42" s="90"/>
      <c r="T42" s="90"/>
    </row>
    <row r="43" spans="1:20" ht="18" customHeight="1" thickBot="1" x14ac:dyDescent="0.25">
      <c r="A43" s="73"/>
      <c r="B43" s="32" t="s">
        <v>54</v>
      </c>
      <c r="C43" s="33"/>
      <c r="D43" s="73"/>
      <c r="E43" s="14" t="s">
        <v>117</v>
      </c>
      <c r="F43" s="17">
        <v>4.1700000000000001E-2</v>
      </c>
      <c r="G43" s="39" t="s">
        <v>65</v>
      </c>
      <c r="H43" s="40"/>
      <c r="I43" s="40"/>
      <c r="J43" s="84" t="s">
        <v>75</v>
      </c>
      <c r="K43" s="84"/>
      <c r="L43" s="84"/>
      <c r="M43" s="84"/>
      <c r="N43" s="84"/>
      <c r="O43" s="84"/>
      <c r="P43" s="85"/>
      <c r="Q43" s="8"/>
      <c r="R43" s="5" t="s">
        <v>41</v>
      </c>
      <c r="S43" s="90"/>
      <c r="T43" s="90"/>
    </row>
    <row r="44" spans="1:20" ht="18" customHeight="1" thickBot="1" x14ac:dyDescent="0.3">
      <c r="A44" s="73"/>
      <c r="B44" s="32" t="s">
        <v>55</v>
      </c>
      <c r="C44" s="33"/>
      <c r="D44" s="73"/>
      <c r="E44" s="14" t="s">
        <v>118</v>
      </c>
      <c r="F44" s="17">
        <v>6.25E-2</v>
      </c>
      <c r="G44" s="76"/>
      <c r="H44" s="35" t="s">
        <v>63</v>
      </c>
      <c r="I44" s="35"/>
      <c r="J44" s="28"/>
      <c r="K44" s="28"/>
      <c r="L44" s="29"/>
      <c r="M44" s="82"/>
      <c r="N44" s="83"/>
      <c r="O44" s="20" t="s">
        <v>69</v>
      </c>
      <c r="P44" s="21"/>
      <c r="Q44" s="8"/>
      <c r="R44" s="5" t="s">
        <v>42</v>
      </c>
      <c r="S44" s="90"/>
      <c r="T44" s="90"/>
    </row>
    <row r="45" spans="1:20" ht="18" customHeight="1" thickBot="1" x14ac:dyDescent="0.3">
      <c r="A45" s="73"/>
      <c r="B45" s="32" t="s">
        <v>56</v>
      </c>
      <c r="C45" s="33"/>
      <c r="D45" s="73"/>
      <c r="E45" s="15" t="s">
        <v>58</v>
      </c>
      <c r="F45" s="17">
        <v>8.3299999999999999E-2</v>
      </c>
      <c r="G45" s="77"/>
      <c r="H45" s="35" t="s">
        <v>64</v>
      </c>
      <c r="I45" s="35"/>
      <c r="J45" s="86" t="s">
        <v>76</v>
      </c>
      <c r="K45" s="86"/>
      <c r="L45" s="86"/>
      <c r="M45" s="86"/>
      <c r="N45" s="86"/>
      <c r="O45" s="86"/>
      <c r="P45" s="87"/>
      <c r="Q45" s="8"/>
      <c r="R45" s="5" t="s">
        <v>43</v>
      </c>
      <c r="S45" s="30"/>
      <c r="T45" s="30"/>
    </row>
    <row r="46" spans="1:20" ht="18" customHeight="1" thickBot="1" x14ac:dyDescent="0.25">
      <c r="A46" s="74">
        <v>1</v>
      </c>
      <c r="B46" s="43" t="s">
        <v>73</v>
      </c>
      <c r="C46" s="44"/>
      <c r="D46" s="44"/>
      <c r="E46" s="44"/>
      <c r="F46" s="44"/>
      <c r="G46" s="77"/>
      <c r="H46" s="35" t="s">
        <v>72</v>
      </c>
      <c r="I46" s="35"/>
      <c r="J46" s="36" t="s">
        <v>0</v>
      </c>
      <c r="K46" s="36"/>
      <c r="L46" s="37"/>
      <c r="M46" s="82"/>
      <c r="N46" s="83"/>
      <c r="O46" s="22" t="s">
        <v>69</v>
      </c>
      <c r="P46" s="23"/>
      <c r="Q46" s="46" t="s">
        <v>45</v>
      </c>
      <c r="R46" s="47"/>
      <c r="S46" s="90"/>
      <c r="T46" s="90"/>
    </row>
    <row r="47" spans="1:20" ht="6" customHeight="1" x14ac:dyDescent="0.25">
      <c r="Q47" s="46"/>
      <c r="R47" s="47"/>
      <c r="S47" s="31"/>
      <c r="T47" s="31"/>
    </row>
    <row r="48" spans="1:20" ht="15.95" customHeight="1" x14ac:dyDescent="0.2">
      <c r="A48" s="96" t="s">
        <v>68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</row>
    <row r="49" spans="1:25" ht="15.95" customHeight="1" x14ac:dyDescent="0.2">
      <c r="A49" s="4" t="s">
        <v>9</v>
      </c>
      <c r="B49" s="57"/>
      <c r="C49" s="57"/>
      <c r="D49" s="57"/>
      <c r="E49" s="57"/>
      <c r="F49" s="57"/>
      <c r="G49" s="57"/>
      <c r="H49" s="4" t="s">
        <v>6</v>
      </c>
      <c r="I49" s="57"/>
      <c r="J49" s="57"/>
      <c r="K49" s="57"/>
      <c r="L49" s="48" t="s">
        <v>11</v>
      </c>
      <c r="M49" s="48"/>
      <c r="N49" s="57"/>
      <c r="O49" s="57"/>
      <c r="P49" s="57"/>
      <c r="Q49" s="4" t="s">
        <v>7</v>
      </c>
      <c r="R49" s="57"/>
      <c r="S49" s="57"/>
      <c r="T49" s="57"/>
    </row>
    <row r="50" spans="1:25" ht="15.95" customHeight="1" x14ac:dyDescent="0.2">
      <c r="A50" s="4" t="s">
        <v>9</v>
      </c>
      <c r="B50" s="57"/>
      <c r="C50" s="57"/>
      <c r="D50" s="57"/>
      <c r="E50" s="57"/>
      <c r="F50" s="57"/>
      <c r="G50" s="57"/>
      <c r="H50" s="4" t="s">
        <v>6</v>
      </c>
      <c r="I50" s="57"/>
      <c r="J50" s="57"/>
      <c r="K50" s="57"/>
      <c r="L50" s="48" t="s">
        <v>11</v>
      </c>
      <c r="M50" s="48"/>
      <c r="N50" s="57"/>
      <c r="O50" s="57"/>
      <c r="P50" s="57"/>
      <c r="Q50" s="4" t="s">
        <v>7</v>
      </c>
      <c r="R50" s="57"/>
      <c r="S50" s="57"/>
      <c r="T50" s="57"/>
    </row>
    <row r="51" spans="1:25" ht="6" customHeight="1" x14ac:dyDescent="0.2"/>
    <row r="52" spans="1:25" ht="15.95" customHeight="1" x14ac:dyDescent="0.2">
      <c r="A52" s="96" t="s">
        <v>74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</row>
    <row r="53" spans="1:25" s="7" customFormat="1" ht="9.9499999999999993" customHeight="1" x14ac:dyDescent="0.15">
      <c r="A53" s="49" t="s">
        <v>15</v>
      </c>
      <c r="B53" s="49"/>
      <c r="C53" s="49"/>
      <c r="D53" s="49" t="s">
        <v>16</v>
      </c>
      <c r="E53" s="49"/>
      <c r="F53" s="49" t="s">
        <v>17</v>
      </c>
      <c r="G53" s="49"/>
      <c r="H53" s="49" t="s">
        <v>18</v>
      </c>
      <c r="I53" s="49"/>
      <c r="J53" s="49" t="s">
        <v>19</v>
      </c>
      <c r="K53" s="49"/>
      <c r="L53" s="49" t="s">
        <v>20</v>
      </c>
      <c r="M53" s="49"/>
      <c r="N53" s="7" t="s">
        <v>21</v>
      </c>
      <c r="O53" s="49" t="s">
        <v>22</v>
      </c>
      <c r="P53" s="49"/>
      <c r="Q53" s="49"/>
      <c r="R53" s="49"/>
      <c r="S53" s="49"/>
      <c r="T53" s="49"/>
    </row>
    <row r="54" spans="1:25" ht="15.95" customHeight="1" x14ac:dyDescent="0.2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2"/>
      <c r="M54" s="92"/>
      <c r="N54" s="93"/>
      <c r="O54" s="94"/>
      <c r="P54" s="94"/>
      <c r="Q54" s="94"/>
      <c r="R54" s="94"/>
      <c r="S54" s="94"/>
      <c r="T54" s="94"/>
    </row>
    <row r="55" spans="1:25" ht="15.95" customHeight="1" x14ac:dyDescent="0.2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2"/>
      <c r="M55" s="92"/>
      <c r="N55" s="93"/>
      <c r="O55" s="94"/>
      <c r="P55" s="94"/>
      <c r="Q55" s="94"/>
      <c r="R55" s="94"/>
      <c r="S55" s="94"/>
      <c r="T55" s="94"/>
    </row>
    <row r="56" spans="1:25" ht="15.95" customHeight="1" x14ac:dyDescent="0.2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2"/>
      <c r="M56" s="92"/>
      <c r="N56" s="93"/>
      <c r="O56" s="94"/>
      <c r="P56" s="94"/>
      <c r="Q56" s="94"/>
      <c r="R56" s="94"/>
      <c r="S56" s="94"/>
      <c r="T56" s="94"/>
      <c r="W56" s="16"/>
    </row>
    <row r="57" spans="1:25" ht="15.95" customHeight="1" x14ac:dyDescent="0.2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2"/>
      <c r="M57" s="92"/>
      <c r="N57" s="93"/>
      <c r="O57" s="94"/>
      <c r="P57" s="94"/>
      <c r="Q57" s="94"/>
      <c r="R57" s="94"/>
      <c r="S57" s="94"/>
      <c r="T57" s="94"/>
    </row>
    <row r="58" spans="1:25" ht="6" customHeight="1" x14ac:dyDescent="0.2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</row>
    <row r="59" spans="1:25" ht="18" customHeight="1" x14ac:dyDescent="0.2">
      <c r="A59" s="48" t="s">
        <v>36</v>
      </c>
      <c r="B59" s="48"/>
      <c r="C59" s="57"/>
      <c r="D59" s="57"/>
      <c r="E59" s="57"/>
      <c r="F59" s="57"/>
      <c r="G59" s="57"/>
      <c r="H59" s="4" t="s">
        <v>6</v>
      </c>
      <c r="I59" s="57"/>
      <c r="J59" s="57"/>
      <c r="K59" s="57"/>
      <c r="L59" s="57"/>
      <c r="M59" s="4" t="s">
        <v>13</v>
      </c>
      <c r="N59" s="57"/>
      <c r="O59" s="57"/>
      <c r="P59" s="4" t="s">
        <v>7</v>
      </c>
      <c r="Q59" s="57"/>
      <c r="R59" s="57"/>
      <c r="S59" s="57"/>
      <c r="T59" s="57"/>
    </row>
    <row r="61" spans="1:25" ht="18" hidden="1" customHeight="1" x14ac:dyDescent="0.2">
      <c r="B61" s="26" t="b">
        <f t="shared" ref="B61:B66" si="0">IF(AND($K$38="X",D40="X",$G$40="X"),($G$44*$G$45*$A$46*F40)*7.48)</f>
        <v>0</v>
      </c>
      <c r="C61" s="26"/>
      <c r="D61" s="26"/>
      <c r="E61" s="26"/>
      <c r="F61" s="26"/>
      <c r="G61" s="26"/>
      <c r="H61" s="27" t="s">
        <v>95</v>
      </c>
      <c r="I61" s="27"/>
      <c r="J61" s="27"/>
      <c r="K61" s="27"/>
      <c r="L61" s="27"/>
      <c r="M61" s="27"/>
      <c r="N61" s="27"/>
      <c r="O61" s="26" t="b">
        <f>IF(AND($H$38="X",A40="X",$G$40="X"),($G$44*$G$45*$A$46*0.0000009))</f>
        <v>0</v>
      </c>
      <c r="P61" s="26"/>
      <c r="Q61" s="26"/>
      <c r="R61" s="26"/>
      <c r="S61" s="26"/>
      <c r="T61" s="26"/>
      <c r="U61" s="27" t="s">
        <v>77</v>
      </c>
      <c r="V61" s="27"/>
      <c r="W61" s="27"/>
      <c r="X61" s="27"/>
      <c r="Y61" s="27"/>
    </row>
    <row r="62" spans="1:25" ht="18" hidden="1" customHeight="1" x14ac:dyDescent="0.2">
      <c r="B62" s="26" t="b">
        <f t="shared" si="0"/>
        <v>0</v>
      </c>
      <c r="C62" s="26"/>
      <c r="D62" s="26"/>
      <c r="E62" s="26"/>
      <c r="F62" s="26"/>
      <c r="G62" s="26"/>
      <c r="H62" s="27" t="s">
        <v>96</v>
      </c>
      <c r="I62" s="27"/>
      <c r="J62" s="27"/>
      <c r="K62" s="27"/>
      <c r="L62" s="27"/>
      <c r="M62" s="27"/>
      <c r="N62" s="27"/>
      <c r="O62" s="26" t="b">
        <f>IF(AND($H$38="X",A41="X",$G$40="X"),($G$44*$G$45*$A$46*0.0000018))</f>
        <v>0</v>
      </c>
      <c r="P62" s="26"/>
      <c r="Q62" s="26"/>
      <c r="R62" s="26"/>
      <c r="S62" s="26"/>
      <c r="T62" s="26"/>
      <c r="U62" s="27" t="s">
        <v>78</v>
      </c>
      <c r="V62" s="27"/>
      <c r="W62" s="27"/>
      <c r="X62" s="27"/>
      <c r="Y62" s="27"/>
    </row>
    <row r="63" spans="1:25" ht="18" hidden="1" customHeight="1" x14ac:dyDescent="0.2">
      <c r="B63" s="26" t="b">
        <f t="shared" si="0"/>
        <v>0</v>
      </c>
      <c r="C63" s="26"/>
      <c r="D63" s="26"/>
      <c r="E63" s="26"/>
      <c r="F63" s="26"/>
      <c r="G63" s="26"/>
      <c r="H63" s="27" t="s">
        <v>97</v>
      </c>
      <c r="I63" s="27"/>
      <c r="J63" s="27"/>
      <c r="K63" s="27"/>
      <c r="L63" s="27"/>
      <c r="M63" s="27"/>
      <c r="N63" s="27"/>
      <c r="O63" s="26" t="b">
        <f>IF(AND($H$38="X",A42="X",$G$40="X"),($G$44*$G$45*$A$46*0.0000036))</f>
        <v>0</v>
      </c>
      <c r="P63" s="26"/>
      <c r="Q63" s="26"/>
      <c r="R63" s="26"/>
      <c r="S63" s="26"/>
      <c r="T63" s="26"/>
      <c r="U63" s="27" t="s">
        <v>79</v>
      </c>
      <c r="V63" s="27"/>
      <c r="W63" s="27"/>
      <c r="X63" s="27"/>
      <c r="Y63" s="27"/>
    </row>
    <row r="64" spans="1:25" ht="18" hidden="1" customHeight="1" x14ac:dyDescent="0.2">
      <c r="B64" s="26" t="b">
        <f t="shared" si="0"/>
        <v>0</v>
      </c>
      <c r="C64" s="26"/>
      <c r="D64" s="26"/>
      <c r="E64" s="26"/>
      <c r="F64" s="26"/>
      <c r="G64" s="26"/>
      <c r="H64" s="27" t="s">
        <v>98</v>
      </c>
      <c r="I64" s="27"/>
      <c r="J64" s="27"/>
      <c r="K64" s="27"/>
      <c r="L64" s="27"/>
      <c r="M64" s="27"/>
      <c r="N64" s="27"/>
      <c r="O64" s="26" t="b">
        <f>IF(AND($H$38="X",A43="X",$G$40="X"),($G$44*$G$45*$A$46*0.0000072))</f>
        <v>0</v>
      </c>
      <c r="P64" s="26"/>
      <c r="Q64" s="26"/>
      <c r="R64" s="26"/>
      <c r="S64" s="26"/>
      <c r="T64" s="26"/>
      <c r="U64" s="27" t="s">
        <v>80</v>
      </c>
      <c r="V64" s="27"/>
      <c r="W64" s="27"/>
      <c r="X64" s="27"/>
      <c r="Y64" s="27"/>
    </row>
    <row r="65" spans="2:25" ht="18" hidden="1" customHeight="1" x14ac:dyDescent="0.2">
      <c r="B65" s="26" t="b">
        <f t="shared" si="0"/>
        <v>0</v>
      </c>
      <c r="C65" s="26"/>
      <c r="D65" s="26"/>
      <c r="E65" s="26"/>
      <c r="F65" s="26"/>
      <c r="G65" s="26"/>
      <c r="H65" s="27" t="s">
        <v>99</v>
      </c>
      <c r="I65" s="27"/>
      <c r="J65" s="27"/>
      <c r="K65" s="27"/>
      <c r="L65" s="27"/>
      <c r="M65" s="27"/>
      <c r="N65" s="27"/>
      <c r="O65" s="26" t="b">
        <f>IF(AND($H$38="X",A44="X",$G$40="X"),($G$44*$G$45*$A$46*0.000024))</f>
        <v>0</v>
      </c>
      <c r="P65" s="26"/>
      <c r="Q65" s="26"/>
      <c r="R65" s="26"/>
      <c r="S65" s="26"/>
      <c r="T65" s="26"/>
      <c r="U65" s="27" t="s">
        <v>81</v>
      </c>
      <c r="V65" s="27"/>
      <c r="W65" s="27"/>
      <c r="X65" s="27"/>
      <c r="Y65" s="27"/>
    </row>
    <row r="66" spans="2:25" ht="18" hidden="1" customHeight="1" x14ac:dyDescent="0.2">
      <c r="B66" s="26" t="b">
        <f t="shared" si="0"/>
        <v>0</v>
      </c>
      <c r="C66" s="26"/>
      <c r="D66" s="26"/>
      <c r="E66" s="26"/>
      <c r="F66" s="26"/>
      <c r="G66" s="26"/>
      <c r="H66" s="27" t="s">
        <v>100</v>
      </c>
      <c r="I66" s="27"/>
      <c r="J66" s="27"/>
      <c r="K66" s="27"/>
      <c r="L66" s="27"/>
      <c r="M66" s="27"/>
      <c r="N66" s="27"/>
      <c r="O66" s="26" t="b">
        <f>IF(AND($H$38="X",A45="X",$G$40="X"),($G$44*$G$45*$A$46*0.000048))</f>
        <v>0</v>
      </c>
      <c r="P66" s="26"/>
      <c r="Q66" s="26"/>
      <c r="R66" s="26"/>
      <c r="S66" s="26"/>
      <c r="T66" s="26"/>
      <c r="U66" s="27" t="s">
        <v>82</v>
      </c>
      <c r="V66" s="27"/>
      <c r="W66" s="27"/>
      <c r="X66" s="27"/>
      <c r="Y66" s="27"/>
    </row>
    <row r="67" spans="2:25" ht="18" hidden="1" customHeight="1" x14ac:dyDescent="0.2">
      <c r="B67" s="26" t="b">
        <f t="shared" ref="B67:B72" si="1">IF(AND($K$38="X",D40="X",$G$41="X"),($G$44*$G$45*$A$46*F40*0.07854)*7.48)</f>
        <v>0</v>
      </c>
      <c r="C67" s="26"/>
      <c r="D67" s="26"/>
      <c r="E67" s="26"/>
      <c r="F67" s="26"/>
      <c r="G67" s="26"/>
      <c r="H67" s="27" t="s">
        <v>101</v>
      </c>
      <c r="I67" s="27"/>
      <c r="J67" s="27"/>
      <c r="K67" s="27"/>
      <c r="L67" s="27"/>
      <c r="M67" s="27"/>
      <c r="N67" s="27"/>
      <c r="O67" s="26" t="b">
        <f>IF(AND($H$38="X",A40="X",$G$41="X"),($G$44*$G$45*$A$46*0.7854*0.0000009))</f>
        <v>0</v>
      </c>
      <c r="P67" s="26"/>
      <c r="Q67" s="26"/>
      <c r="R67" s="26"/>
      <c r="S67" s="26"/>
      <c r="T67" s="26"/>
      <c r="U67" s="27" t="s">
        <v>83</v>
      </c>
      <c r="V67" s="27"/>
      <c r="W67" s="27"/>
      <c r="X67" s="27"/>
      <c r="Y67" s="27"/>
    </row>
    <row r="68" spans="2:25" ht="18" hidden="1" customHeight="1" x14ac:dyDescent="0.2">
      <c r="B68" s="26" t="b">
        <f t="shared" si="1"/>
        <v>0</v>
      </c>
      <c r="C68" s="26"/>
      <c r="D68" s="26"/>
      <c r="E68" s="26"/>
      <c r="F68" s="26"/>
      <c r="G68" s="26"/>
      <c r="H68" s="27" t="s">
        <v>102</v>
      </c>
      <c r="I68" s="27"/>
      <c r="J68" s="27"/>
      <c r="K68" s="27"/>
      <c r="L68" s="27"/>
      <c r="M68" s="27"/>
      <c r="N68" s="27"/>
      <c r="O68" s="26" t="b">
        <f>IF(AND($H$38="X",A41="X",$G$41="X"),($G$44*$G$45*$A$46*0.7854*0.0000018))</f>
        <v>0</v>
      </c>
      <c r="P68" s="26"/>
      <c r="Q68" s="26"/>
      <c r="R68" s="26"/>
      <c r="S68" s="26"/>
      <c r="T68" s="26"/>
      <c r="U68" s="27" t="s">
        <v>84</v>
      </c>
      <c r="V68" s="27"/>
      <c r="W68" s="27"/>
      <c r="X68" s="27"/>
      <c r="Y68" s="27"/>
    </row>
    <row r="69" spans="2:25" ht="18" hidden="1" customHeight="1" x14ac:dyDescent="0.2">
      <c r="B69" s="26" t="b">
        <f t="shared" si="1"/>
        <v>0</v>
      </c>
      <c r="C69" s="26"/>
      <c r="D69" s="26"/>
      <c r="E69" s="26"/>
      <c r="F69" s="26"/>
      <c r="G69" s="26"/>
      <c r="H69" s="27" t="s">
        <v>103</v>
      </c>
      <c r="I69" s="27"/>
      <c r="J69" s="27"/>
      <c r="K69" s="27"/>
      <c r="L69" s="27"/>
      <c r="M69" s="27"/>
      <c r="N69" s="27"/>
      <c r="O69" s="26" t="b">
        <f>IF(AND($H$38="X",A42="X",$G$41="X"),($G$44*$G$45*$A$46*0.7854*0.0000036))</f>
        <v>0</v>
      </c>
      <c r="P69" s="26"/>
      <c r="Q69" s="26"/>
      <c r="R69" s="26"/>
      <c r="S69" s="26"/>
      <c r="T69" s="26"/>
      <c r="U69" s="27" t="s">
        <v>85</v>
      </c>
      <c r="V69" s="27"/>
      <c r="W69" s="27"/>
      <c r="X69" s="27"/>
      <c r="Y69" s="27"/>
    </row>
    <row r="70" spans="2:25" ht="18" hidden="1" customHeight="1" x14ac:dyDescent="0.2">
      <c r="B70" s="26" t="b">
        <f t="shared" si="1"/>
        <v>0</v>
      </c>
      <c r="C70" s="26"/>
      <c r="D70" s="26"/>
      <c r="E70" s="26"/>
      <c r="F70" s="26"/>
      <c r="G70" s="26"/>
      <c r="H70" s="27" t="s">
        <v>104</v>
      </c>
      <c r="I70" s="27"/>
      <c r="J70" s="27"/>
      <c r="K70" s="27"/>
      <c r="L70" s="27"/>
      <c r="M70" s="27"/>
      <c r="N70" s="27"/>
      <c r="O70" s="26" t="b">
        <f>IF(AND($H$38="X",A43="X",$G$41="X"),($G$44*$G$45*$A$46*0.7854*0.0000072))</f>
        <v>0</v>
      </c>
      <c r="P70" s="26"/>
      <c r="Q70" s="26"/>
      <c r="R70" s="26"/>
      <c r="S70" s="26"/>
      <c r="T70" s="26"/>
      <c r="U70" s="27" t="s">
        <v>86</v>
      </c>
      <c r="V70" s="27"/>
      <c r="W70" s="27"/>
      <c r="X70" s="27"/>
      <c r="Y70" s="27"/>
    </row>
    <row r="71" spans="2:25" ht="18" hidden="1" customHeight="1" x14ac:dyDescent="0.2">
      <c r="B71" s="26" t="b">
        <f t="shared" si="1"/>
        <v>0</v>
      </c>
      <c r="C71" s="26"/>
      <c r="D71" s="26"/>
      <c r="E71" s="26"/>
      <c r="F71" s="26"/>
      <c r="G71" s="26"/>
      <c r="H71" s="27" t="s">
        <v>105</v>
      </c>
      <c r="I71" s="27"/>
      <c r="J71" s="27"/>
      <c r="K71" s="27"/>
      <c r="L71" s="27"/>
      <c r="M71" s="27"/>
      <c r="N71" s="27"/>
      <c r="O71" s="26" t="b">
        <f>IF(AND($H$38="X",A44="X",$G$41="X"),($G$44*$G$45*$A$46*0.7854*0.000024))</f>
        <v>0</v>
      </c>
      <c r="P71" s="26"/>
      <c r="Q71" s="26"/>
      <c r="R71" s="26"/>
      <c r="S71" s="26"/>
      <c r="T71" s="26"/>
      <c r="U71" s="27" t="s">
        <v>87</v>
      </c>
      <c r="V71" s="27"/>
      <c r="W71" s="27"/>
      <c r="X71" s="27"/>
      <c r="Y71" s="27"/>
    </row>
    <row r="72" spans="2:25" ht="18" hidden="1" customHeight="1" x14ac:dyDescent="0.2">
      <c r="B72" s="26" t="b">
        <f t="shared" si="1"/>
        <v>0</v>
      </c>
      <c r="C72" s="26"/>
      <c r="D72" s="26"/>
      <c r="E72" s="26"/>
      <c r="F72" s="26"/>
      <c r="G72" s="26"/>
      <c r="H72" s="27" t="s">
        <v>106</v>
      </c>
      <c r="I72" s="27"/>
      <c r="J72" s="27"/>
      <c r="K72" s="27"/>
      <c r="L72" s="27"/>
      <c r="M72" s="27"/>
      <c r="N72" s="27"/>
      <c r="O72" s="26" t="b">
        <f>IF(AND($H$38="X",A45="X",$G$41="X"),($G$44*$G$45*$A$46*0.7854*0.000048))</f>
        <v>0</v>
      </c>
      <c r="P72" s="26"/>
      <c r="Q72" s="26"/>
      <c r="R72" s="26"/>
      <c r="S72" s="26"/>
      <c r="T72" s="26"/>
      <c r="U72" s="27" t="s">
        <v>88</v>
      </c>
      <c r="V72" s="27"/>
      <c r="W72" s="27"/>
      <c r="X72" s="27"/>
      <c r="Y72" s="27"/>
    </row>
    <row r="73" spans="2:25" ht="18" hidden="1" customHeight="1" x14ac:dyDescent="0.2">
      <c r="B73" s="26" t="b">
        <f t="shared" ref="B73:B78" si="2">IF(AND($K$38="X",D40="X",$G$42="X"),($G$46*$G$46*$A$46*F40*0.07854)*7.48)</f>
        <v>0</v>
      </c>
      <c r="C73" s="26"/>
      <c r="D73" s="26"/>
      <c r="E73" s="26"/>
      <c r="F73" s="26"/>
      <c r="G73" s="26"/>
      <c r="H73" s="27" t="s">
        <v>107</v>
      </c>
      <c r="I73" s="27"/>
      <c r="J73" s="27"/>
      <c r="K73" s="27"/>
      <c r="L73" s="27"/>
      <c r="M73" s="27"/>
      <c r="N73" s="27"/>
      <c r="O73" s="26" t="b">
        <f>IF(AND($H$38="X",A40="X",$G$42="X"),($G$46*$G$46*$A$46*0.7854*0.0000009))</f>
        <v>0</v>
      </c>
      <c r="P73" s="26"/>
      <c r="Q73" s="26"/>
      <c r="R73" s="26"/>
      <c r="S73" s="26"/>
      <c r="T73" s="26"/>
      <c r="U73" s="27" t="s">
        <v>89</v>
      </c>
      <c r="V73" s="27"/>
      <c r="W73" s="27"/>
      <c r="X73" s="27"/>
      <c r="Y73" s="27"/>
    </row>
    <row r="74" spans="2:25" ht="18" hidden="1" customHeight="1" x14ac:dyDescent="0.2">
      <c r="B74" s="26" t="b">
        <f t="shared" si="2"/>
        <v>0</v>
      </c>
      <c r="C74" s="26"/>
      <c r="D74" s="26"/>
      <c r="E74" s="26"/>
      <c r="F74" s="26"/>
      <c r="G74" s="26"/>
      <c r="H74" s="27" t="s">
        <v>108</v>
      </c>
      <c r="I74" s="27"/>
      <c r="J74" s="27"/>
      <c r="K74" s="27"/>
      <c r="L74" s="27"/>
      <c r="M74" s="27"/>
      <c r="N74" s="27"/>
      <c r="O74" s="26" t="b">
        <f>IF(AND($H$38="X",A41="X",$G$42="X"),($G$46*$G$46*$A$46*0.7854*0.0000018))</f>
        <v>0</v>
      </c>
      <c r="P74" s="26"/>
      <c r="Q74" s="26"/>
      <c r="R74" s="26"/>
      <c r="S74" s="26"/>
      <c r="T74" s="26"/>
      <c r="U74" s="27" t="s">
        <v>90</v>
      </c>
      <c r="V74" s="27"/>
      <c r="W74" s="27"/>
      <c r="X74" s="27"/>
      <c r="Y74" s="27"/>
    </row>
    <row r="75" spans="2:25" ht="18" hidden="1" customHeight="1" x14ac:dyDescent="0.2">
      <c r="B75" s="26" t="b">
        <f t="shared" si="2"/>
        <v>0</v>
      </c>
      <c r="C75" s="26"/>
      <c r="D75" s="26"/>
      <c r="E75" s="26"/>
      <c r="F75" s="26"/>
      <c r="G75" s="26"/>
      <c r="H75" s="27" t="s">
        <v>109</v>
      </c>
      <c r="I75" s="27"/>
      <c r="J75" s="27"/>
      <c r="K75" s="27"/>
      <c r="L75" s="27"/>
      <c r="M75" s="27"/>
      <c r="N75" s="27"/>
      <c r="O75" s="26" t="b">
        <f>IF(AND($H$38="X",A42="X",$G$42="X"),($G$46*$G$46*$A$46*0.7854*0.0000036))</f>
        <v>0</v>
      </c>
      <c r="P75" s="26"/>
      <c r="Q75" s="26"/>
      <c r="R75" s="26"/>
      <c r="S75" s="26"/>
      <c r="T75" s="26"/>
      <c r="U75" s="27" t="s">
        <v>91</v>
      </c>
      <c r="V75" s="27"/>
      <c r="W75" s="27"/>
      <c r="X75" s="27"/>
      <c r="Y75" s="27"/>
    </row>
    <row r="76" spans="2:25" ht="18" hidden="1" customHeight="1" x14ac:dyDescent="0.2">
      <c r="B76" s="26" t="b">
        <f t="shared" si="2"/>
        <v>0</v>
      </c>
      <c r="C76" s="26"/>
      <c r="D76" s="26"/>
      <c r="E76" s="26"/>
      <c r="F76" s="26"/>
      <c r="G76" s="26"/>
      <c r="H76" s="27" t="s">
        <v>110</v>
      </c>
      <c r="I76" s="27"/>
      <c r="J76" s="27"/>
      <c r="K76" s="27"/>
      <c r="L76" s="27"/>
      <c r="M76" s="27"/>
      <c r="N76" s="27"/>
      <c r="O76" s="26" t="b">
        <f>IF(AND($H$38="X",A43="X",$G$42="X"),($G$46*$G$46*$A$46*0.7854*0.0000072))</f>
        <v>0</v>
      </c>
      <c r="P76" s="26"/>
      <c r="Q76" s="26"/>
      <c r="R76" s="26"/>
      <c r="S76" s="26"/>
      <c r="T76" s="26"/>
      <c r="U76" s="27" t="s">
        <v>92</v>
      </c>
      <c r="V76" s="27"/>
      <c r="W76" s="27"/>
      <c r="X76" s="27"/>
      <c r="Y76" s="27"/>
    </row>
    <row r="77" spans="2:25" ht="18" hidden="1" customHeight="1" x14ac:dyDescent="0.2">
      <c r="B77" s="26" t="b">
        <f t="shared" si="2"/>
        <v>0</v>
      </c>
      <c r="C77" s="26"/>
      <c r="D77" s="26"/>
      <c r="E77" s="26"/>
      <c r="F77" s="26"/>
      <c r="G77" s="26"/>
      <c r="H77" s="27" t="s">
        <v>111</v>
      </c>
      <c r="I77" s="27"/>
      <c r="J77" s="27"/>
      <c r="K77" s="27"/>
      <c r="L77" s="27"/>
      <c r="M77" s="27"/>
      <c r="N77" s="27"/>
      <c r="O77" s="26" t="b">
        <f>IF(AND($H$38="X",A44="X",$G$42="X"),($G$46*$G$46*$A$46*0.7854*0.000024))</f>
        <v>0</v>
      </c>
      <c r="P77" s="26"/>
      <c r="Q77" s="26"/>
      <c r="R77" s="26"/>
      <c r="S77" s="26"/>
      <c r="T77" s="26"/>
      <c r="U77" s="27" t="s">
        <v>93</v>
      </c>
      <c r="V77" s="27"/>
      <c r="W77" s="27"/>
      <c r="X77" s="27"/>
      <c r="Y77" s="27"/>
    </row>
    <row r="78" spans="2:25" ht="18" hidden="1" customHeight="1" x14ac:dyDescent="0.2">
      <c r="B78" s="26" t="b">
        <f t="shared" si="2"/>
        <v>0</v>
      </c>
      <c r="C78" s="26"/>
      <c r="D78" s="26"/>
      <c r="E78" s="26"/>
      <c r="F78" s="26"/>
      <c r="G78" s="26"/>
      <c r="H78" s="27" t="s">
        <v>112</v>
      </c>
      <c r="I78" s="27"/>
      <c r="J78" s="27"/>
      <c r="K78" s="27"/>
      <c r="L78" s="27"/>
      <c r="M78" s="27"/>
      <c r="N78" s="27"/>
      <c r="O78" s="26" t="b">
        <f>IF(AND($H$38="X",A45="X",$G$42="X"),($G$46*$G$46*$A$46*0.7854*0.000048))</f>
        <v>0</v>
      </c>
      <c r="P78" s="26"/>
      <c r="Q78" s="26"/>
      <c r="R78" s="26"/>
      <c r="S78" s="26"/>
      <c r="T78" s="26"/>
      <c r="U78" s="27" t="s">
        <v>94</v>
      </c>
      <c r="V78" s="27"/>
      <c r="W78" s="27"/>
      <c r="X78" s="27"/>
      <c r="Y78" s="27"/>
    </row>
    <row r="79" spans="2:25" ht="18" hidden="1" customHeight="1" x14ac:dyDescent="0.2">
      <c r="B79" s="26">
        <f>SUM(B61:G78)</f>
        <v>0</v>
      </c>
      <c r="C79" s="34"/>
      <c r="D79" s="34"/>
      <c r="E79" s="34"/>
      <c r="F79" s="34"/>
      <c r="G79" s="34"/>
      <c r="O79" s="26">
        <f>SUM(O61:T78)</f>
        <v>0</v>
      </c>
      <c r="P79" s="34"/>
      <c r="Q79" s="34"/>
      <c r="R79" s="34"/>
      <c r="S79" s="34"/>
      <c r="T79" s="34"/>
    </row>
    <row r="82" spans="2:7" ht="18" customHeight="1" x14ac:dyDescent="0.2">
      <c r="B82" s="27"/>
      <c r="C82" s="27"/>
      <c r="D82" s="27"/>
      <c r="E82" s="27"/>
      <c r="F82" s="27"/>
      <c r="G82" s="27"/>
    </row>
  </sheetData>
  <sheetProtection selectLockedCells="1"/>
  <mergeCells count="226">
    <mergeCell ref="G7:H7"/>
    <mergeCell ref="I7:L7"/>
    <mergeCell ref="M7:O7"/>
    <mergeCell ref="A3:T3"/>
    <mergeCell ref="H1:Q2"/>
    <mergeCell ref="A1:C2"/>
    <mergeCell ref="A8:B8"/>
    <mergeCell ref="A6:T6"/>
    <mergeCell ref="R1:T2"/>
    <mergeCell ref="P4:T4"/>
    <mergeCell ref="P7:T7"/>
    <mergeCell ref="C8:T8"/>
    <mergeCell ref="A7:B7"/>
    <mergeCell ref="C7:F7"/>
    <mergeCell ref="K9:L9"/>
    <mergeCell ref="M9:O9"/>
    <mergeCell ref="P9:Q9"/>
    <mergeCell ref="R9:S9"/>
    <mergeCell ref="A9:B9"/>
    <mergeCell ref="F9:G9"/>
    <mergeCell ref="C9:E9"/>
    <mergeCell ref="H9:I9"/>
    <mergeCell ref="A12:T12"/>
    <mergeCell ref="Q13:T13"/>
    <mergeCell ref="L13:O13"/>
    <mergeCell ref="B13:J13"/>
    <mergeCell ref="A10:C10"/>
    <mergeCell ref="Q10:T10"/>
    <mergeCell ref="L10:O10"/>
    <mergeCell ref="D10:J10"/>
    <mergeCell ref="A14:B14"/>
    <mergeCell ref="L15:O15"/>
    <mergeCell ref="Q15:T15"/>
    <mergeCell ref="A15:B15"/>
    <mergeCell ref="C14:H14"/>
    <mergeCell ref="I14:J14"/>
    <mergeCell ref="K14:T14"/>
    <mergeCell ref="C15:J15"/>
    <mergeCell ref="A17:G17"/>
    <mergeCell ref="H17:T17"/>
    <mergeCell ref="A19:T19"/>
    <mergeCell ref="A20:T20"/>
    <mergeCell ref="R16:S16"/>
    <mergeCell ref="O16:P16"/>
    <mergeCell ref="K16:M16"/>
    <mergeCell ref="A16:C16"/>
    <mergeCell ref="E16:F16"/>
    <mergeCell ref="H16:I16"/>
    <mergeCell ref="A58:T58"/>
    <mergeCell ref="A52:T52"/>
    <mergeCell ref="A53:C53"/>
    <mergeCell ref="Q46:R46"/>
    <mergeCell ref="A21:T25"/>
    <mergeCell ref="A26:T26"/>
    <mergeCell ref="A27:T30"/>
    <mergeCell ref="A31:T31"/>
    <mergeCell ref="D53:E53"/>
    <mergeCell ref="F53:G53"/>
    <mergeCell ref="H53:I53"/>
    <mergeCell ref="J53:K53"/>
    <mergeCell ref="A32:T34"/>
    <mergeCell ref="A59:B59"/>
    <mergeCell ref="Q59:T59"/>
    <mergeCell ref="N59:O59"/>
    <mergeCell ref="I59:L59"/>
    <mergeCell ref="C59:G59"/>
    <mergeCell ref="L53:M53"/>
    <mergeCell ref="O53:T53"/>
    <mergeCell ref="O54:T54"/>
    <mergeCell ref="O55:T55"/>
    <mergeCell ref="L54:M54"/>
    <mergeCell ref="L55:M55"/>
    <mergeCell ref="J54:K54"/>
    <mergeCell ref="J55:K55"/>
    <mergeCell ref="J56:K56"/>
    <mergeCell ref="J57:K57"/>
    <mergeCell ref="O56:T56"/>
    <mergeCell ref="O57:T57"/>
    <mergeCell ref="L56:M56"/>
    <mergeCell ref="L57:M57"/>
    <mergeCell ref="F54:G54"/>
    <mergeCell ref="F55:G55"/>
    <mergeCell ref="F56:G56"/>
    <mergeCell ref="F57:G57"/>
    <mergeCell ref="H54:I54"/>
    <mergeCell ref="H55:I55"/>
    <mergeCell ref="H56:I56"/>
    <mergeCell ref="H57:I57"/>
    <mergeCell ref="A54:C54"/>
    <mergeCell ref="A55:C55"/>
    <mergeCell ref="A56:C56"/>
    <mergeCell ref="A57:C57"/>
    <mergeCell ref="D54:E54"/>
    <mergeCell ref="D55:E55"/>
    <mergeCell ref="D56:E56"/>
    <mergeCell ref="D57:E57"/>
    <mergeCell ref="B50:G50"/>
    <mergeCell ref="I50:K50"/>
    <mergeCell ref="L50:M50"/>
    <mergeCell ref="N50:P50"/>
    <mergeCell ref="B49:G49"/>
    <mergeCell ref="R49:T49"/>
    <mergeCell ref="L49:M49"/>
    <mergeCell ref="I49:K49"/>
    <mergeCell ref="N49:P49"/>
    <mergeCell ref="Q36:T36"/>
    <mergeCell ref="R50:T50"/>
    <mergeCell ref="S38:T38"/>
    <mergeCell ref="S39:T39"/>
    <mergeCell ref="S40:T40"/>
    <mergeCell ref="S41:T41"/>
    <mergeCell ref="S42:T42"/>
    <mergeCell ref="Q41:R41"/>
    <mergeCell ref="Q47:R47"/>
    <mergeCell ref="S43:T43"/>
    <mergeCell ref="B45:C45"/>
    <mergeCell ref="B46:F46"/>
    <mergeCell ref="A39:C39"/>
    <mergeCell ref="D39:F39"/>
    <mergeCell ref="B40:C40"/>
    <mergeCell ref="B41:C41"/>
    <mergeCell ref="B42:C42"/>
    <mergeCell ref="B43:C43"/>
    <mergeCell ref="G39:I39"/>
    <mergeCell ref="G43:I43"/>
    <mergeCell ref="A36:P36"/>
    <mergeCell ref="J39:P39"/>
    <mergeCell ref="M40:N40"/>
    <mergeCell ref="M41:N41"/>
    <mergeCell ref="M42:N42"/>
    <mergeCell ref="H40:I40"/>
    <mergeCell ref="H41:I41"/>
    <mergeCell ref="H42:I42"/>
    <mergeCell ref="J43:P43"/>
    <mergeCell ref="B61:G61"/>
    <mergeCell ref="B62:G62"/>
    <mergeCell ref="B63:G63"/>
    <mergeCell ref="H46:I46"/>
    <mergeCell ref="H45:I45"/>
    <mergeCell ref="H44:I44"/>
    <mergeCell ref="M44:N44"/>
    <mergeCell ref="J45:P45"/>
    <mergeCell ref="J46:L46"/>
    <mergeCell ref="B64:G64"/>
    <mergeCell ref="B65:G65"/>
    <mergeCell ref="B66:G66"/>
    <mergeCell ref="H67:N67"/>
    <mergeCell ref="H64:N64"/>
    <mergeCell ref="H65:N65"/>
    <mergeCell ref="H66:N66"/>
    <mergeCell ref="B67:G67"/>
    <mergeCell ref="H68:N68"/>
    <mergeCell ref="H69:N69"/>
    <mergeCell ref="O79:T79"/>
    <mergeCell ref="B79:G79"/>
    <mergeCell ref="H70:N70"/>
    <mergeCell ref="H71:N71"/>
    <mergeCell ref="H72:N72"/>
    <mergeCell ref="B68:G68"/>
    <mergeCell ref="B69:G69"/>
    <mergeCell ref="B70:G70"/>
    <mergeCell ref="M46:N46"/>
    <mergeCell ref="J44:L44"/>
    <mergeCell ref="O62:T62"/>
    <mergeCell ref="O63:T63"/>
    <mergeCell ref="S45:T45"/>
    <mergeCell ref="S47:T47"/>
    <mergeCell ref="S46:T46"/>
    <mergeCell ref="S44:T44"/>
    <mergeCell ref="A48:T48"/>
    <mergeCell ref="B44:C44"/>
    <mergeCell ref="U62:Y62"/>
    <mergeCell ref="O64:T64"/>
    <mergeCell ref="H61:N61"/>
    <mergeCell ref="O61:T61"/>
    <mergeCell ref="U61:Y61"/>
    <mergeCell ref="H62:N62"/>
    <mergeCell ref="H63:N63"/>
    <mergeCell ref="U63:Y63"/>
    <mergeCell ref="U64:Y64"/>
    <mergeCell ref="U65:Y65"/>
    <mergeCell ref="U66:Y66"/>
    <mergeCell ref="U67:Y67"/>
    <mergeCell ref="O68:T68"/>
    <mergeCell ref="U68:Y68"/>
    <mergeCell ref="O65:T65"/>
    <mergeCell ref="O66:T66"/>
    <mergeCell ref="O67:T67"/>
    <mergeCell ref="O69:T69"/>
    <mergeCell ref="U69:Y69"/>
    <mergeCell ref="O70:T70"/>
    <mergeCell ref="U70:Y70"/>
    <mergeCell ref="B72:G72"/>
    <mergeCell ref="B82:G82"/>
    <mergeCell ref="O73:T73"/>
    <mergeCell ref="U73:Y73"/>
    <mergeCell ref="O74:T74"/>
    <mergeCell ref="U74:Y74"/>
    <mergeCell ref="O71:T71"/>
    <mergeCell ref="U71:Y71"/>
    <mergeCell ref="O72:T72"/>
    <mergeCell ref="U72:Y72"/>
    <mergeCell ref="O77:T77"/>
    <mergeCell ref="U77:Y77"/>
    <mergeCell ref="O78:T78"/>
    <mergeCell ref="U78:Y78"/>
    <mergeCell ref="O75:T75"/>
    <mergeCell ref="U75:Y75"/>
    <mergeCell ref="O76:T76"/>
    <mergeCell ref="U76:Y76"/>
    <mergeCell ref="B78:G78"/>
    <mergeCell ref="H78:N78"/>
    <mergeCell ref="B75:G75"/>
    <mergeCell ref="H75:N75"/>
    <mergeCell ref="B76:G76"/>
    <mergeCell ref="H76:N76"/>
    <mergeCell ref="J40:L40"/>
    <mergeCell ref="J41:L41"/>
    <mergeCell ref="J42:L42"/>
    <mergeCell ref="B77:G77"/>
    <mergeCell ref="H77:N77"/>
    <mergeCell ref="B73:G73"/>
    <mergeCell ref="H73:N73"/>
    <mergeCell ref="B74:G74"/>
    <mergeCell ref="H74:N74"/>
    <mergeCell ref="B71:G71"/>
  </mergeCells>
  <phoneticPr fontId="3" type="noConversion"/>
  <printOptions horizontalCentered="1"/>
  <pageMargins left="0.25" right="0.25" top="0.25" bottom="0.35" header="0.5" footer="0.25"/>
  <pageSetup scale="87" orientation="portrait" r:id="rId1"/>
  <headerFooter alignWithMargins="0">
    <oddFooter>&amp;L&amp;6PXP Form 1001E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200025</xdr:colOff>
                    <xdr:row>3</xdr:row>
                    <xdr:rowOff>0</xdr:rowOff>
                  </from>
                  <to>
                    <xdr:col>15</xdr:col>
                    <xdr:colOff>123825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180975</xdr:colOff>
                    <xdr:row>3</xdr:row>
                    <xdr:rowOff>0</xdr:rowOff>
                  </from>
                  <to>
                    <xdr:col>1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180975</xdr:colOff>
                    <xdr:row>3</xdr:row>
                    <xdr:rowOff>0</xdr:rowOff>
                  </from>
                  <to>
                    <xdr:col>7</xdr:col>
                    <xdr:colOff>104775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0</xdr:row>
                    <xdr:rowOff>9525</xdr:rowOff>
                  </from>
                  <to>
                    <xdr:col>19</xdr:col>
                    <xdr:colOff>314325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17</xdr:col>
                    <xdr:colOff>28575</xdr:colOff>
                    <xdr:row>1</xdr:row>
                    <xdr:rowOff>9525</xdr:rowOff>
                  </from>
                  <to>
                    <xdr:col>20</xdr:col>
                    <xdr:colOff>19050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9D39FEAE863740B45C7CFB20D31B1D" ma:contentTypeVersion="3" ma:contentTypeDescription="Create a new document." ma:contentTypeScope="" ma:versionID="621d0a745d2f4ebe2b4421a3f650e4eb">
  <xsd:schema xmlns:xsd="http://www.w3.org/2001/XMLSchema" xmlns:xs="http://www.w3.org/2001/XMLSchema" xmlns:p="http://schemas.microsoft.com/office/2006/metadata/properties" xmlns:ns2="2955d680-6fef-4529-8eb0-555c310ae35f" xmlns:ns3="37C37B5B-05C1-471A-ABB4-C586D4A0C3A1" targetNamespace="http://schemas.microsoft.com/office/2006/metadata/properties" ma:root="true" ma:fieldsID="7201538f4febf5e4c836e7ed304cf640" ns2:_="" ns3:_="">
    <xsd:import namespace="2955d680-6fef-4529-8eb0-555c310ae35f"/>
    <xsd:import namespace="37C37B5B-05C1-471A-ABB4-C586D4A0C3A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tatus" minOccurs="0"/>
                <xsd:element ref="ns3:Owner" minOccurs="0"/>
                <xsd:element ref="ns3:Ph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5d680-6fef-4529-8eb0-555c310ae35f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b6a0919-ebc1-40f2-9b23-7ec2b9b4e5af}" ma:internalName="TaxCatchAll" ma:showField="CatchAllData" ma:web="e4cb8889-bdc2-4603-b552-547e2f5e8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b6a0919-ebc1-40f2-9b23-7ec2b9b4e5af}" ma:internalName="TaxCatchAllLabel" ma:readOnly="true" ma:showField="CatchAllDataLabel" ma:web="e4cb8889-bdc2-4603-b552-547e2f5e8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37B5B-05C1-471A-ABB4-C586D4A0C3A1" elementFormDefault="qualified">
    <xsd:import namespace="http://schemas.microsoft.com/office/2006/documentManagement/types"/>
    <xsd:import namespace="http://schemas.microsoft.com/office/infopath/2007/PartnerControls"/>
    <xsd:element name="Status" ma:index="10" nillable="true" ma:displayName="Status" ma:default="Draft" ma:format="Dropdown" ma:internalName="Status">
      <xsd:simpleType>
        <xsd:restriction base="dms:Choice">
          <xsd:enumeration value="Draft"/>
          <xsd:enumeration value="Ready For Review"/>
          <xsd:enumeration value="Final"/>
        </xsd:restriction>
      </xsd:simpleType>
    </xsd:element>
    <xsd:element name="Owner" ma:index="11" nillable="true" ma:displayName="Owner" ma:list="UserInfo" ma:SearchPeopleOnly="false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hase" ma:index="12" nillable="true" ma:displayName="Phase" ma:default="1. Proposed" ma:format="Dropdown" ma:internalName="Phase">
      <xsd:simpleType>
        <xsd:restriction base="dms:Choice">
          <xsd:enumeration value="1. Proposed"/>
          <xsd:enumeration value="2. Pending Approval"/>
          <xsd:enumeration value="3. Active"/>
          <xsd:enumeration value="4. Clos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37C37B5B-05C1-471A-ABB4-C586D4A0C3A1">
      <UserInfo>
        <DisplayName/>
        <AccountId xsi:nil="true"/>
        <AccountType/>
      </UserInfo>
    </Owner>
    <TaxCatchAll xmlns="2955d680-6fef-4529-8eb0-555c310ae35f"/>
    <Phase xmlns="37C37B5B-05C1-471A-ABB4-C586D4A0C3A1">1. Proposed</Phase>
    <Status xmlns="37C37B5B-05C1-471A-ABB4-C586D4A0C3A1">Draft</Status>
  </documentManagement>
</p:properties>
</file>

<file path=customXml/itemProps1.xml><?xml version="1.0" encoding="utf-8"?>
<ds:datastoreItem xmlns:ds="http://schemas.openxmlformats.org/officeDocument/2006/customXml" ds:itemID="{619541D4-E59E-4DBC-938E-F8A3C77C38F2}"/>
</file>

<file path=customXml/itemProps2.xml><?xml version="1.0" encoding="utf-8"?>
<ds:datastoreItem xmlns:ds="http://schemas.openxmlformats.org/officeDocument/2006/customXml" ds:itemID="{280AD6FF-0D0E-4208-B7F9-55EE2E01A7B0}"/>
</file>

<file path=customXml/itemProps3.xml><?xml version="1.0" encoding="utf-8"?>
<ds:datastoreItem xmlns:ds="http://schemas.openxmlformats.org/officeDocument/2006/customXml" ds:itemID="{34AAB8A0-ABD0-4C49-A24D-31058F337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EH&amp;S 1001E</vt:lpstr>
      <vt:lpstr>'EH&amp;S 1001E'!Print_Area</vt:lpstr>
    </vt:vector>
  </TitlesOfParts>
  <Company>PXP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VanEaton, Kent</dc:creator>
  <cp:lastModifiedBy>VanEaton, Kent</cp:lastModifiedBy>
  <cp:lastPrinted>2007-04-05T13:07:26Z</cp:lastPrinted>
  <dcterms:created xsi:type="dcterms:W3CDTF">2007-04-04T12:51:34Z</dcterms:created>
  <dcterms:modified xsi:type="dcterms:W3CDTF">2013-06-24T18:12:38Z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0x010100149D39FEAE863740B45C7CFB20D31B1D</vt:lpwstr>
  </property>
</Properties>
</file>